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ton\Google Drive\Anton\LAB\Instruments\NextSeq MiniSeq MiSeq\Submission forms\"/>
    </mc:Choice>
  </mc:AlternateContent>
  <bookViews>
    <workbookView xWindow="0" yWindow="0" windowWidth="24000" windowHeight="10215" activeTab="1"/>
  </bookViews>
  <sheets>
    <sheet name="Instructions" sheetId="4" r:id="rId1"/>
    <sheet name="Prepared Library" sheetId="7" r:id="rId2"/>
    <sheet name="Sheet3" sheetId="11" state="hidden" r:id="rId3"/>
    <sheet name="CSV" sheetId="9" state="hidden" r:id="rId4"/>
    <sheet name="NEB i7" sheetId="10" state="hidden" r:id="rId5"/>
    <sheet name="Run Types" sheetId="8" state="hidden" r:id="rId6"/>
  </sheets>
  <definedNames>
    <definedName name="HiSeq">'Run Types'!$C$2:$C$3</definedName>
    <definedName name="MiniSeq">'Run Types'!$D$2:$D$3</definedName>
    <definedName name="MiSeq">'Run Types'!$A$2:$A$5</definedName>
    <definedName name="NextSeq">'Run Types'!$B$2:$B$3</definedName>
    <definedName name="NovaSeq">'Run Types'!$E$2:$E$4</definedName>
    <definedName name="_xlnm.Print_Area" localSheetId="0">Instructions!$B$3:$L$44</definedName>
    <definedName name="_xlnm.Print_Area" localSheetId="1">'Prepared Library'!$B$3:$G$97</definedName>
  </definedNames>
  <calcPr calcId="162913"/>
  <fileRecoveryPr autoRecover="0"/>
</workbook>
</file>

<file path=xl/calcChain.xml><?xml version="1.0" encoding="utf-8"?>
<calcChain xmlns="http://schemas.openxmlformats.org/spreadsheetml/2006/main">
  <c r="B66" i="7" l="1"/>
  <c r="F41" i="7"/>
  <c r="F42" i="7"/>
  <c r="F43" i="7"/>
  <c r="F44" i="7"/>
  <c r="F45" i="7"/>
  <c r="F38" i="7"/>
  <c r="F39" i="7"/>
  <c r="F40" i="7"/>
  <c r="B51" i="7"/>
  <c r="B45" i="7" l="1"/>
  <c r="B44" i="7"/>
  <c r="B43" i="7"/>
  <c r="B42" i="7"/>
  <c r="B41" i="7"/>
  <c r="B40" i="7"/>
  <c r="B39" i="7"/>
  <c r="B36" i="7"/>
  <c r="F4" i="11" l="1"/>
  <c r="G4" i="11"/>
  <c r="C21" i="7" l="1"/>
  <c r="E24" i="7" l="1"/>
</calcChain>
</file>

<file path=xl/sharedStrings.xml><?xml version="1.0" encoding="utf-8"?>
<sst xmlns="http://schemas.openxmlformats.org/spreadsheetml/2006/main" count="529" uniqueCount="356">
  <si>
    <t>Quote #</t>
  </si>
  <si>
    <t>Description</t>
  </si>
  <si>
    <t>Prepared Sequencing Library:</t>
  </si>
  <si>
    <t>Company/ Institution</t>
  </si>
  <si>
    <t>If you have any questions:</t>
  </si>
  <si>
    <t>Instructions</t>
  </si>
  <si>
    <t>Sample Recommendations</t>
  </si>
  <si>
    <t>Shipment of samples on dry ice is recommended.</t>
  </si>
  <si>
    <t xml:space="preserve">Protect samples by storing tubes in an appropriate tube box or storage rack. </t>
  </si>
  <si>
    <t>Do not place tubes loosely inside the shipping container.</t>
  </si>
  <si>
    <t>Packaging Tips</t>
  </si>
  <si>
    <t>Store samples appropriately if dry ice cannot be used. Do NOT use water ice.</t>
  </si>
  <si>
    <t>Shipping Address</t>
  </si>
  <si>
    <t>Custom Primer Information (If Required)</t>
  </si>
  <si>
    <t>Required? (Yes/No)</t>
  </si>
  <si>
    <t>Mix with PhiX Primers?</t>
  </si>
  <si>
    <t>Custom Primer Name</t>
  </si>
  <si>
    <t>Read 1</t>
  </si>
  <si>
    <t>Read 2</t>
  </si>
  <si>
    <t>Sample ID*</t>
  </si>
  <si>
    <t>Sample Sheet Details</t>
  </si>
  <si>
    <t>Tube #</t>
  </si>
  <si>
    <t>Additional Comments</t>
  </si>
  <si>
    <t>1) Fill out the form below with your sample information</t>
  </si>
  <si>
    <t>Date*</t>
  </si>
  <si>
    <t>Telephone*</t>
  </si>
  <si>
    <t>Email*</t>
  </si>
  <si>
    <t>Concentration (nM)*</t>
  </si>
  <si>
    <t>Volume*</t>
  </si>
  <si>
    <t>Index 1 (i7)*
Nucleotide Sequence</t>
  </si>
  <si>
    <t>Minimum Volume: 10uL</t>
  </si>
  <si>
    <t>Libraries should be pooled prior to submission. Library pooling services are available for an additional fee.</t>
  </si>
  <si>
    <t>Provide at least 10uL of 100uM custom sequencing primers, if required</t>
  </si>
  <si>
    <t>Recommended Volume: 20uL or more</t>
  </si>
  <si>
    <t>Recommended Concentration: 10nM or higher</t>
  </si>
  <si>
    <r>
      <t>Shipping Address</t>
    </r>
    <r>
      <rPr>
        <sz val="12"/>
        <color theme="1"/>
        <rFont val="Calibri"/>
        <family val="2"/>
        <scheme val="minor"/>
      </rPr>
      <t xml:space="preserve">: </t>
    </r>
  </si>
  <si>
    <t>Loading Conc. (pM)</t>
  </si>
  <si>
    <t>PhiX Ratio (%)</t>
  </si>
  <si>
    <t>Minimum Concentration: 1nM</t>
  </si>
  <si>
    <t>e.g. 151bp</t>
  </si>
  <si>
    <t>Sample Storage Policy</t>
  </si>
  <si>
    <t>Please submit aliquots for each of your samples. We advise against sending your entire volume of samples.</t>
  </si>
  <si>
    <t>Submission Email:</t>
  </si>
  <si>
    <t>Instrumentation*</t>
  </si>
  <si>
    <t>Read 1 Length*</t>
  </si>
  <si>
    <t>Library Information</t>
  </si>
  <si>
    <t>Library Specifications</t>
  </si>
  <si>
    <t>Sample Source*</t>
  </si>
  <si>
    <t>DNA, RNA, Amplicon</t>
  </si>
  <si>
    <t>Library Prep Method*</t>
  </si>
  <si>
    <t>TruSeq,Nextera,Small RNA,Amplicon,Other</t>
  </si>
  <si>
    <t>Nucleotide Diversity*</t>
  </si>
  <si>
    <t>Random = High, Single amplicon = Low</t>
  </si>
  <si>
    <t>Custom primers will be diluted and loaded according to Illumina guidelines.</t>
  </si>
  <si>
    <t>Index</t>
  </si>
  <si>
    <t>qPCR,QuBit,BioAnalzyer,Tapestation,Other</t>
  </si>
  <si>
    <t>Quantification Method*</t>
  </si>
  <si>
    <t>e.g. 8bp (enter 0 if not applicable)</t>
  </si>
  <si>
    <t>e.g. 151bp (enter 0 if not applicable)</t>
  </si>
  <si>
    <t>MiSeq</t>
  </si>
  <si>
    <t>NextSeq</t>
  </si>
  <si>
    <t>HiSeq</t>
  </si>
  <si>
    <t>NovaSeq</t>
  </si>
  <si>
    <t>S2</t>
  </si>
  <si>
    <t>S1</t>
  </si>
  <si>
    <t>S4</t>
  </si>
  <si>
    <t>Run Configuration*</t>
  </si>
  <si>
    <t>Run Type*</t>
  </si>
  <si>
    <t>Read 2 Length*</t>
  </si>
  <si>
    <t>Index 1 Read Length*</t>
  </si>
  <si>
    <t>Index 2 Read Length*</t>
  </si>
  <si>
    <t>Optional. Libraries will be loaded using our best judgement if left blank</t>
  </si>
  <si>
    <t>Attn:  Anton Bryksin
Parker H. Petit Institute for Bioengineering and Bioscience
950 Atlantic Drive, N.W., EBB 2034
Atlanta, Georgia, 30332</t>
  </si>
  <si>
    <t>1) Please fill out sample details in the attached worksheet</t>
  </si>
  <si>
    <t>All libraries must be verified using Bioanalyzer and/or qPCR. Library QC services are available for a fee</t>
  </si>
  <si>
    <t>ngs@ibb.gatech.edu</t>
  </si>
  <si>
    <t>Samples will not be returned. All unused samples will be discarded 28 days after the data is released. </t>
  </si>
  <si>
    <t>Attn:  Anton Bryksin</t>
  </si>
  <si>
    <t>Parker H. Petit Institute for Bioengineering and Bioscience</t>
  </si>
  <si>
    <t>950 Atlantic Drive, N.W., EBB 2034</t>
  </si>
  <si>
    <t>Atlanta, Georgia, 30332</t>
  </si>
  <si>
    <r>
      <t xml:space="preserve">2) Email an electronic copy of this form to </t>
    </r>
    <r>
      <rPr>
        <u/>
        <sz val="12"/>
        <color theme="4" tint="-0.249977111117893"/>
        <rFont val="Calibri"/>
        <family val="2"/>
        <scheme val="minor"/>
      </rPr>
      <t>ngs@ibb.gatech.edu</t>
    </r>
    <r>
      <rPr>
        <sz val="12"/>
        <rFont val="Calibri"/>
        <family val="2"/>
        <scheme val="minor"/>
      </rPr>
      <t xml:space="preserve"> </t>
    </r>
  </si>
  <si>
    <t>Project #*</t>
  </si>
  <si>
    <t>BaseSpace account Email</t>
  </si>
  <si>
    <t>Submission form for Ready to Sequence Libraries</t>
  </si>
  <si>
    <t>PI Name*</t>
  </si>
  <si>
    <t>Please submit this form with your samples to avoid delays in sample processing.</t>
  </si>
  <si>
    <t>[Header]</t>
  </si>
  <si>
    <t>FileVersion</t>
  </si>
  <si>
    <t>LibraryPrepKit</t>
  </si>
  <si>
    <t>NEB i7 2017</t>
  </si>
  <si>
    <t>ContainerType</t>
  </si>
  <si>
    <t>Plate96</t>
  </si>
  <si>
    <t>ContainerID</t>
  </si>
  <si>
    <t>AS03</t>
  </si>
  <si>
    <t>Notes</t>
  </si>
  <si>
    <t>Alberto Stolfi</t>
  </si>
  <si>
    <t>[Data]</t>
  </si>
  <si>
    <t>SampleID</t>
  </si>
  <si>
    <t>Name</t>
  </si>
  <si>
    <t>Species</t>
  </si>
  <si>
    <t>Project</t>
  </si>
  <si>
    <t>NucleicAcid</t>
  </si>
  <si>
    <t>Well</t>
  </si>
  <si>
    <t>Index1Name</t>
  </si>
  <si>
    <t>Index1Sequence</t>
  </si>
  <si>
    <t>Index2Name</t>
  </si>
  <si>
    <t>Index2Sequence</t>
  </si>
  <si>
    <t>AS03_E_turbinata_N</t>
  </si>
  <si>
    <t>AS02_E_turbinata_N</t>
  </si>
  <si>
    <t>RNA</t>
  </si>
  <si>
    <t>A01</t>
  </si>
  <si>
    <t>BC01</t>
  </si>
  <si>
    <t xml:space="preserve">ATCACG </t>
  </si>
  <si>
    <t>AS03_P_viridis_N</t>
  </si>
  <si>
    <t>AS02_P_viridis_N</t>
  </si>
  <si>
    <t>A02</t>
  </si>
  <si>
    <t>BC02</t>
  </si>
  <si>
    <t xml:space="preserve">CGATGT </t>
  </si>
  <si>
    <t>AS03_E_turbinata_I</t>
  </si>
  <si>
    <t>AS02_E_turbinata_I</t>
  </si>
  <si>
    <t>A05</t>
  </si>
  <si>
    <t>BC05</t>
  </si>
  <si>
    <t xml:space="preserve">ACAGTG </t>
  </si>
  <si>
    <t>AS03_P_viridis_I</t>
  </si>
  <si>
    <t>AS02_P_viridis_I</t>
  </si>
  <si>
    <t>A06</t>
  </si>
  <si>
    <t>BC06</t>
  </si>
  <si>
    <t xml:space="preserve">GCCAAT </t>
  </si>
  <si>
    <t>[Version]</t>
  </si>
  <si>
    <t>[Settings]</t>
  </si>
  <si>
    <t>AdapterSequenceRead1</t>
  </si>
  <si>
    <t>CTGTCTCTTATACACATCT</t>
  </si>
  <si>
    <t>AdapterSequenceRead2</t>
  </si>
  <si>
    <t xml:space="preserve">[Index1Sequences] </t>
  </si>
  <si>
    <t>BC03</t>
  </si>
  <si>
    <t xml:space="preserve">TTAGGC </t>
  </si>
  <si>
    <t>BC04</t>
  </si>
  <si>
    <t xml:space="preserve">TGACCA </t>
  </si>
  <si>
    <t>BC07</t>
  </si>
  <si>
    <t xml:space="preserve">CAGATC </t>
  </si>
  <si>
    <t>BC08</t>
  </si>
  <si>
    <t xml:space="preserve">ACTTGA </t>
  </si>
  <si>
    <t>BC09</t>
  </si>
  <si>
    <t xml:space="preserve">GATCAG </t>
  </si>
  <si>
    <t>BC10</t>
  </si>
  <si>
    <t xml:space="preserve">TAGCTT </t>
  </si>
  <si>
    <t>BC11</t>
  </si>
  <si>
    <t xml:space="preserve">GGCTAC </t>
  </si>
  <si>
    <t>BC12</t>
  </si>
  <si>
    <t xml:space="preserve">CTTGTA </t>
  </si>
  <si>
    <t>BC13</t>
  </si>
  <si>
    <t xml:space="preserve">AGTCAA </t>
  </si>
  <si>
    <t>BC14</t>
  </si>
  <si>
    <t xml:space="preserve">AGTTCC </t>
  </si>
  <si>
    <t>BC15</t>
  </si>
  <si>
    <t xml:space="preserve">ATGTCA </t>
  </si>
  <si>
    <t>BC16</t>
  </si>
  <si>
    <t xml:space="preserve">CCGTCC </t>
  </si>
  <si>
    <t>BC17</t>
  </si>
  <si>
    <t xml:space="preserve">GTAGAG </t>
  </si>
  <si>
    <t>BC18</t>
  </si>
  <si>
    <t xml:space="preserve">GTCCGC </t>
  </si>
  <si>
    <t>BC19</t>
  </si>
  <si>
    <t xml:space="preserve">GTGAAA </t>
  </si>
  <si>
    <t>BC20</t>
  </si>
  <si>
    <t xml:space="preserve">GTGGCC </t>
  </si>
  <si>
    <t>BC21</t>
  </si>
  <si>
    <t xml:space="preserve">GTTTCG </t>
  </si>
  <si>
    <t>BC22</t>
  </si>
  <si>
    <t xml:space="preserve">CGTACG </t>
  </si>
  <si>
    <t>BC23</t>
  </si>
  <si>
    <t xml:space="preserve">GAGTGG </t>
  </si>
  <si>
    <t>BC24</t>
  </si>
  <si>
    <t xml:space="preserve">GGTAGC </t>
  </si>
  <si>
    <t>BC25</t>
  </si>
  <si>
    <t xml:space="preserve">ACTGAT </t>
  </si>
  <si>
    <t>BC26</t>
  </si>
  <si>
    <t xml:space="preserve">ATGAGC </t>
  </si>
  <si>
    <t>BC27</t>
  </si>
  <si>
    <t xml:space="preserve">ATTCCT </t>
  </si>
  <si>
    <t>BC28</t>
  </si>
  <si>
    <t xml:space="preserve">CAAAAG </t>
  </si>
  <si>
    <t>BC29</t>
  </si>
  <si>
    <t xml:space="preserve">CAACTA </t>
  </si>
  <si>
    <t>BC30</t>
  </si>
  <si>
    <t xml:space="preserve">CACCGG </t>
  </si>
  <si>
    <t>BC31</t>
  </si>
  <si>
    <t xml:space="preserve">CACGAT </t>
  </si>
  <si>
    <t>BC32</t>
  </si>
  <si>
    <t xml:space="preserve">CACTCA </t>
  </si>
  <si>
    <t>BC33</t>
  </si>
  <si>
    <t xml:space="preserve">CAGGCG </t>
  </si>
  <si>
    <t>BC34</t>
  </si>
  <si>
    <t xml:space="preserve">CATGGC </t>
  </si>
  <si>
    <t>BC35</t>
  </si>
  <si>
    <t xml:space="preserve">CATTTT </t>
  </si>
  <si>
    <t>BC36</t>
  </si>
  <si>
    <t xml:space="preserve">CCAACA </t>
  </si>
  <si>
    <t>BC37</t>
  </si>
  <si>
    <t xml:space="preserve">CGGAAT </t>
  </si>
  <si>
    <t>BC38</t>
  </si>
  <si>
    <t xml:space="preserve">CTAGCT </t>
  </si>
  <si>
    <t>BC39</t>
  </si>
  <si>
    <t xml:space="preserve">CTATAC </t>
  </si>
  <si>
    <t>BC40</t>
  </si>
  <si>
    <t xml:space="preserve">GTGATC </t>
  </si>
  <si>
    <t>BC41</t>
  </si>
  <si>
    <t xml:space="preserve">GACGAC </t>
  </si>
  <si>
    <t>BC42</t>
  </si>
  <si>
    <t xml:space="preserve">TAATCG </t>
  </si>
  <si>
    <t>BC43</t>
  </si>
  <si>
    <t xml:space="preserve">TACAGC </t>
  </si>
  <si>
    <t>BC44</t>
  </si>
  <si>
    <t xml:space="preserve">TATAAT </t>
  </si>
  <si>
    <t>BC45</t>
  </si>
  <si>
    <t xml:space="preserve">TCATTC </t>
  </si>
  <si>
    <t>BC46</t>
  </si>
  <si>
    <t xml:space="preserve">TCCCGA </t>
  </si>
  <si>
    <t>BC47</t>
  </si>
  <si>
    <t xml:space="preserve">TCGAAG </t>
  </si>
  <si>
    <t>BC48</t>
  </si>
  <si>
    <t xml:space="preserve">TCGGCA </t>
  </si>
  <si>
    <t xml:space="preserve">[DefaultLayout_ByWell] </t>
  </si>
  <si>
    <t>A03</t>
  </si>
  <si>
    <t>A04</t>
  </si>
  <si>
    <t>A07</t>
  </si>
  <si>
    <t>A08</t>
  </si>
  <si>
    <t>A09</t>
  </si>
  <si>
    <t>A10</t>
  </si>
  <si>
    <t>A11</t>
  </si>
  <si>
    <t>A12</t>
  </si>
  <si>
    <t>B01</t>
  </si>
  <si>
    <t>B02</t>
  </si>
  <si>
    <t>B03</t>
  </si>
  <si>
    <t>B04</t>
  </si>
  <si>
    <t>B05</t>
  </si>
  <si>
    <t>B06</t>
  </si>
  <si>
    <t>B07</t>
  </si>
  <si>
    <t>B08</t>
  </si>
  <si>
    <t>B09</t>
  </si>
  <si>
    <t>B10</t>
  </si>
  <si>
    <t>B11</t>
  </si>
  <si>
    <t>B12</t>
  </si>
  <si>
    <t>C01</t>
  </si>
  <si>
    <t>C02</t>
  </si>
  <si>
    <t>C03</t>
  </si>
  <si>
    <t>C04</t>
  </si>
  <si>
    <t>C05</t>
  </si>
  <si>
    <t>C06</t>
  </si>
  <si>
    <t>C07</t>
  </si>
  <si>
    <t>C08</t>
  </si>
  <si>
    <t>C09</t>
  </si>
  <si>
    <t>C10</t>
  </si>
  <si>
    <t>C11</t>
  </si>
  <si>
    <t>C12</t>
  </si>
  <si>
    <t>D01</t>
  </si>
  <si>
    <t>D02</t>
  </si>
  <si>
    <t>D03</t>
  </si>
  <si>
    <t>D04</t>
  </si>
  <si>
    <t>D05</t>
  </si>
  <si>
    <t>D06</t>
  </si>
  <si>
    <t>D07</t>
  </si>
  <si>
    <t>D08</t>
  </si>
  <si>
    <t>D09</t>
  </si>
  <si>
    <t>D10</t>
  </si>
  <si>
    <t>D11</t>
  </si>
  <si>
    <t>D12</t>
  </si>
  <si>
    <t>E01</t>
  </si>
  <si>
    <t>E02</t>
  </si>
  <si>
    <t>E03</t>
  </si>
  <si>
    <t>E04</t>
  </si>
  <si>
    <t>E05</t>
  </si>
  <si>
    <t>E06</t>
  </si>
  <si>
    <t>E07</t>
  </si>
  <si>
    <t>E08</t>
  </si>
  <si>
    <t>E09</t>
  </si>
  <si>
    <t>E10</t>
  </si>
  <si>
    <t>E11</t>
  </si>
  <si>
    <t>E12</t>
  </si>
  <si>
    <t>F01</t>
  </si>
  <si>
    <t>F02</t>
  </si>
  <si>
    <t>F03</t>
  </si>
  <si>
    <t>F04</t>
  </si>
  <si>
    <t>F05</t>
  </si>
  <si>
    <t>F06</t>
  </si>
  <si>
    <t>F07</t>
  </si>
  <si>
    <t>F08</t>
  </si>
  <si>
    <t>F09</t>
  </si>
  <si>
    <t>F10</t>
  </si>
  <si>
    <t>F11</t>
  </si>
  <si>
    <t>F12</t>
  </si>
  <si>
    <t>G01</t>
  </si>
  <si>
    <t>G02</t>
  </si>
  <si>
    <t>G03</t>
  </si>
  <si>
    <t>G04</t>
  </si>
  <si>
    <t>G05</t>
  </si>
  <si>
    <t>G06</t>
  </si>
  <si>
    <t>G07</t>
  </si>
  <si>
    <t>G08</t>
  </si>
  <si>
    <t>G09</t>
  </si>
  <si>
    <t>G10</t>
  </si>
  <si>
    <t>G11</t>
  </si>
  <si>
    <t>G12</t>
  </si>
  <si>
    <t>H01</t>
  </si>
  <si>
    <t>H02</t>
  </si>
  <si>
    <t>H03</t>
  </si>
  <si>
    <t>H04</t>
  </si>
  <si>
    <t>H05</t>
  </si>
  <si>
    <t>H06</t>
  </si>
  <si>
    <t>H07</t>
  </si>
  <si>
    <t>H08</t>
  </si>
  <si>
    <t>H09</t>
  </si>
  <si>
    <t>H10</t>
  </si>
  <si>
    <t>H11</t>
  </si>
  <si>
    <t>H12</t>
  </si>
  <si>
    <t>[DefaultLayout_ByColumn]</t>
  </si>
  <si>
    <t>Library Prep Kit</t>
  </si>
  <si>
    <t>NEB index number</t>
  </si>
  <si>
    <t xml:space="preserve">qwer ti do 12 </t>
  </si>
  <si>
    <t>Optional. 1% will loaded if left blank</t>
  </si>
  <si>
    <t>MiniSeq</t>
  </si>
  <si>
    <t>Nano 1M</t>
  </si>
  <si>
    <t>Micro 4M</t>
  </si>
  <si>
    <t>Mid Output 130M</t>
  </si>
  <si>
    <t>High Output 400M</t>
  </si>
  <si>
    <t>Mid Output 8M</t>
  </si>
  <si>
    <t>High Output 16M</t>
  </si>
  <si>
    <t>Standard V2 15M</t>
  </si>
  <si>
    <t>Standard V3 25M</t>
  </si>
  <si>
    <t>Rapid 300M</t>
  </si>
  <si>
    <t xml:space="preserve">3) Submit a request through SUMS </t>
  </si>
  <si>
    <t>https://sums.gatech.edu/</t>
  </si>
  <si>
    <t>4) Include a paper copy of the submission form with your shipment.</t>
  </si>
  <si>
    <t>4) Attach a hard copy of this form with your sample shipments</t>
  </si>
  <si>
    <t>5) * Indicates Required Field</t>
  </si>
  <si>
    <t>MiSeq, MiniSeq, NextSeq, HiSeq</t>
  </si>
  <si>
    <t>High Output 2000M</t>
  </si>
  <si>
    <t>ME core Sample Submission Form  - November 2018</t>
  </si>
  <si>
    <t>Pool/Tube Name*</t>
  </si>
  <si>
    <t>Example</t>
  </si>
  <si>
    <t>100 uL</t>
  </si>
  <si>
    <t>Pooling Required? (Yes/No)</t>
  </si>
  <si>
    <t>No</t>
  </si>
  <si>
    <r>
      <t>Concentration (ng/</t>
    </r>
    <r>
      <rPr>
        <b/>
        <sz val="11"/>
        <color theme="0"/>
        <rFont val="Symbol"/>
        <family val="1"/>
        <charset val="2"/>
      </rPr>
      <t>m</t>
    </r>
    <r>
      <rPr>
        <b/>
        <sz val="11"/>
        <color theme="0"/>
        <rFont val="Calibri"/>
        <family val="2"/>
        <scheme val="minor"/>
      </rPr>
      <t>l)</t>
    </r>
  </si>
  <si>
    <t>Avarage fragment size (bp)</t>
  </si>
  <si>
    <t>Please include all relevant QC data with your sample submission (e.g. bioanalyzer traces, qPCR data, etc.).</t>
  </si>
  <si>
    <t xml:space="preserve">2) Email an electronic copy of the submission form to </t>
  </si>
  <si>
    <r>
      <t>Primer Stock Conc. (</t>
    </r>
    <r>
      <rPr>
        <sz val="12"/>
        <color theme="1"/>
        <rFont val="Symbol"/>
        <family val="1"/>
        <charset val="2"/>
      </rPr>
      <t>m</t>
    </r>
    <r>
      <rPr>
        <sz val="12"/>
        <color theme="1"/>
        <rFont val="Calibri"/>
        <family val="2"/>
        <scheme val="minor"/>
      </rPr>
      <t>M)</t>
    </r>
  </si>
  <si>
    <t>Index 1 (i7)* 
Name</t>
  </si>
  <si>
    <t>Index 1 (i7) 
Sequence</t>
  </si>
  <si>
    <t>Index 2 (i5)
Name</t>
  </si>
  <si>
    <t>Index 1 (i5) 
Sequence</t>
  </si>
  <si>
    <t>List the names of all sample tubes. Please contact the core if you need to pool more when 8 libraries.</t>
  </si>
  <si>
    <t>Please submit separate spredsheet if you have more when 24 samples. You may also submit a sample sheet file from Illumina Experiment Manager (IEM).</t>
  </si>
  <si>
    <t>IEM download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</si>
</sst>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1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3.5"/>
      <color theme="1"/>
      <name val="Calibri"/>
      <family val="2"/>
      <scheme val="minor"/>
    </font>
    <font>
      <b/>
      <sz val="13.5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1"/>
      <name val="Calibri"/>
      <family val="2"/>
      <scheme val="minor"/>
    </font>
    <font>
      <sz val="12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i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12"/>
      <name val="Calibri"/>
      <family val="2"/>
      <scheme val="minor"/>
    </font>
    <font>
      <u/>
      <sz val="12"/>
      <color theme="4" tint="-0.249977111117893"/>
      <name val="Calibri"/>
      <family val="2"/>
      <scheme val="minor"/>
    </font>
    <font>
      <sz val="12"/>
      <color theme="4" tint="-0.249977111117893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sz val="11"/>
      <color theme="0"/>
      <name val="Symbol"/>
      <family val="1"/>
      <charset val="2"/>
    </font>
    <font>
      <i/>
      <u/>
      <sz val="11"/>
      <color rgb="FFFF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sz val="12"/>
      <color theme="1"/>
      <name val="Symbol"/>
      <family val="1"/>
      <charset val="2"/>
    </font>
  </fonts>
  <fills count="1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3F1E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theme="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theme="4" tint="0.3999755851924192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theme="4" tint="0.39997558519241921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19" fillId="0" borderId="0" applyNumberFormat="0" applyFill="0" applyBorder="0" applyAlignment="0" applyProtection="0"/>
  </cellStyleXfs>
  <cellXfs count="217">
    <xf numFmtId="0" fontId="0" fillId="0" borderId="0" xfId="0"/>
    <xf numFmtId="0" fontId="3" fillId="0" borderId="3" xfId="0" applyFont="1" applyFill="1" applyBorder="1" applyAlignment="1">
      <alignment horizontal="center" vertical="center" wrapText="1"/>
    </xf>
    <xf numFmtId="0" fontId="7" fillId="2" borderId="0" xfId="0" applyFont="1" applyFill="1" applyBorder="1"/>
    <xf numFmtId="0" fontId="0" fillId="3" borderId="0" xfId="0" applyFill="1" applyBorder="1"/>
    <xf numFmtId="0" fontId="0" fillId="5" borderId="0" xfId="0" applyFill="1" applyBorder="1" applyAlignment="1">
      <alignment horizontal="left" vertical="center" indent="1"/>
    </xf>
    <xf numFmtId="0" fontId="7" fillId="6" borderId="0" xfId="0" applyFont="1" applyFill="1" applyBorder="1"/>
    <xf numFmtId="0" fontId="7" fillId="6" borderId="0" xfId="0" applyFont="1" applyFill="1" applyBorder="1" applyAlignment="1">
      <alignment horizontal="left" vertical="center" indent="1"/>
    </xf>
    <xf numFmtId="0" fontId="8" fillId="6" borderId="0" xfId="0" applyFont="1" applyFill="1" applyBorder="1" applyAlignment="1">
      <alignment horizontal="left" vertical="center" indent="1"/>
    </xf>
    <xf numFmtId="0" fontId="10" fillId="7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/>
    <xf numFmtId="0" fontId="18" fillId="9" borderId="5" xfId="0" applyFont="1" applyFill="1" applyBorder="1" applyAlignment="1">
      <alignment horizontal="left"/>
    </xf>
    <xf numFmtId="0" fontId="3" fillId="0" borderId="0" xfId="0" applyFont="1"/>
    <xf numFmtId="0" fontId="20" fillId="9" borderId="5" xfId="0" applyFont="1" applyFill="1" applyBorder="1" applyAlignment="1">
      <alignment horizontal="left"/>
    </xf>
    <xf numFmtId="0" fontId="2" fillId="0" borderId="1" xfId="0" applyFont="1" applyBorder="1" applyAlignment="1">
      <alignment horizontal="right"/>
    </xf>
    <xf numFmtId="0" fontId="6" fillId="11" borderId="0" xfId="0" applyFont="1" applyFill="1" applyBorder="1" applyAlignment="1">
      <alignment vertical="center"/>
    </xf>
    <xf numFmtId="0" fontId="9" fillId="11" borderId="0" xfId="0" applyFont="1" applyFill="1" applyBorder="1" applyAlignment="1">
      <alignment horizontal="left" vertical="center" indent="1"/>
    </xf>
    <xf numFmtId="0" fontId="0" fillId="8" borderId="1" xfId="0" applyFont="1" applyFill="1" applyBorder="1" applyAlignment="1">
      <alignment horizontal="center" vertical="center" wrapText="1"/>
    </xf>
    <xf numFmtId="0" fontId="0" fillId="8" borderId="8" xfId="0" applyFont="1" applyFill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8" borderId="1" xfId="0" applyFont="1" applyFill="1" applyBorder="1" applyAlignment="1">
      <alignment horizontal="center"/>
    </xf>
    <xf numFmtId="0" fontId="10" fillId="7" borderId="9" xfId="0" applyFont="1" applyFill="1" applyBorder="1" applyAlignment="1">
      <alignment horizontal="center" vertical="center" wrapText="1"/>
    </xf>
    <xf numFmtId="0" fontId="0" fillId="8" borderId="2" xfId="0" applyFont="1" applyFill="1" applyBorder="1" applyAlignment="1">
      <alignment horizontal="center" vertical="center" wrapText="1"/>
    </xf>
    <xf numFmtId="0" fontId="10" fillId="7" borderId="0" xfId="0" applyFont="1" applyFill="1" applyBorder="1" applyAlignment="1">
      <alignment horizontal="center" vertical="center" wrapText="1"/>
    </xf>
    <xf numFmtId="0" fontId="0" fillId="8" borderId="0" xfId="0" applyFont="1" applyFill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1" fillId="0" borderId="0" xfId="0" applyFont="1"/>
    <xf numFmtId="0" fontId="18" fillId="9" borderId="1" xfId="0" applyFont="1" applyFill="1" applyBorder="1" applyAlignment="1">
      <alignment horizontal="left"/>
    </xf>
    <xf numFmtId="0" fontId="18" fillId="9" borderId="10" xfId="0" applyFont="1" applyFill="1" applyBorder="1" applyAlignment="1">
      <alignment horizontal="left"/>
    </xf>
    <xf numFmtId="0" fontId="20" fillId="9" borderId="10" xfId="0" applyFont="1" applyFill="1" applyBorder="1" applyAlignment="1">
      <alignment horizontal="left"/>
    </xf>
    <xf numFmtId="0" fontId="0" fillId="8" borderId="8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28" fillId="8" borderId="8" xfId="0" applyFont="1" applyFill="1" applyBorder="1" applyProtection="1">
      <protection locked="0"/>
    </xf>
    <xf numFmtId="0" fontId="3" fillId="8" borderId="8" xfId="0" applyFont="1" applyFill="1" applyBorder="1" applyProtection="1">
      <protection locked="0"/>
    </xf>
    <xf numFmtId="1" fontId="28" fillId="8" borderId="8" xfId="0" applyNumberFormat="1" applyFont="1" applyFill="1" applyBorder="1" applyProtection="1">
      <protection locked="0"/>
    </xf>
    <xf numFmtId="1" fontId="3" fillId="8" borderId="8" xfId="0" applyNumberFormat="1" applyFont="1" applyFill="1" applyBorder="1" applyProtection="1">
      <protection locked="0"/>
    </xf>
    <xf numFmtId="2" fontId="29" fillId="8" borderId="8" xfId="0" applyNumberFormat="1" applyFont="1" applyFill="1" applyBorder="1"/>
    <xf numFmtId="0" fontId="2" fillId="0" borderId="16" xfId="0" applyFont="1" applyBorder="1" applyAlignment="1">
      <alignment horizontal="right"/>
    </xf>
    <xf numFmtId="0" fontId="0" fillId="0" borderId="15" xfId="0" applyFont="1" applyBorder="1"/>
    <xf numFmtId="0" fontId="2" fillId="0" borderId="16" xfId="0" applyFont="1" applyFill="1" applyBorder="1" applyAlignment="1">
      <alignment horizontal="right"/>
    </xf>
    <xf numFmtId="0" fontId="1" fillId="0" borderId="16" xfId="0" applyFont="1" applyFill="1" applyBorder="1" applyAlignment="1">
      <alignment horizontal="left"/>
    </xf>
    <xf numFmtId="0" fontId="18" fillId="9" borderId="17" xfId="0" applyFont="1" applyFill="1" applyBorder="1" applyAlignment="1">
      <alignment horizontal="left"/>
    </xf>
    <xf numFmtId="0" fontId="1" fillId="0" borderId="18" xfId="0" applyFont="1" applyFill="1" applyBorder="1" applyAlignment="1">
      <alignment horizontal="left"/>
    </xf>
    <xf numFmtId="0" fontId="0" fillId="0" borderId="0" xfId="0" applyFont="1" applyBorder="1"/>
    <xf numFmtId="0" fontId="0" fillId="0" borderId="14" xfId="0" applyFont="1" applyBorder="1"/>
    <xf numFmtId="0" fontId="10" fillId="7" borderId="19" xfId="0" applyFont="1" applyFill="1" applyBorder="1" applyAlignment="1">
      <alignment horizontal="center" vertical="center" wrapText="1"/>
    </xf>
    <xf numFmtId="0" fontId="10" fillId="7" borderId="20" xfId="0" applyFont="1" applyFill="1" applyBorder="1" applyAlignment="1">
      <alignment horizontal="center" vertical="center" wrapText="1"/>
    </xf>
    <xf numFmtId="0" fontId="0" fillId="8" borderId="21" xfId="0" applyFont="1" applyFill="1" applyBorder="1"/>
    <xf numFmtId="0" fontId="24" fillId="8" borderId="22" xfId="0" applyFont="1" applyFill="1" applyBorder="1" applyProtection="1">
      <protection locked="0"/>
    </xf>
    <xf numFmtId="0" fontId="0" fillId="8" borderId="21" xfId="0" applyFont="1" applyFill="1" applyBorder="1" applyAlignment="1">
      <alignment horizontal="right"/>
    </xf>
    <xf numFmtId="0" fontId="0" fillId="8" borderId="22" xfId="0" applyFont="1" applyFill="1" applyBorder="1" applyProtection="1">
      <protection locked="0"/>
    </xf>
    <xf numFmtId="0" fontId="2" fillId="0" borderId="14" xfId="0" applyFont="1" applyFill="1" applyBorder="1" applyAlignment="1">
      <alignment horizontal="left"/>
    </xf>
    <xf numFmtId="0" fontId="3" fillId="0" borderId="19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vertical="center"/>
    </xf>
    <xf numFmtId="0" fontId="17" fillId="13" borderId="14" xfId="0" applyFont="1" applyFill="1" applyBorder="1" applyAlignment="1">
      <alignment horizontal="left" vertical="center"/>
    </xf>
    <xf numFmtId="0" fontId="17" fillId="13" borderId="0" xfId="0" applyFont="1" applyFill="1" applyBorder="1" applyAlignment="1">
      <alignment horizontal="left" vertical="center"/>
    </xf>
    <xf numFmtId="0" fontId="1" fillId="13" borderId="29" xfId="0" applyFont="1" applyFill="1" applyBorder="1"/>
    <xf numFmtId="0" fontId="1" fillId="13" borderId="30" xfId="0" applyFont="1" applyFill="1" applyBorder="1"/>
    <xf numFmtId="0" fontId="16" fillId="13" borderId="11" xfId="0" applyFont="1" applyFill="1" applyBorder="1" applyAlignment="1">
      <alignment vertical="center"/>
    </xf>
    <xf numFmtId="0" fontId="16" fillId="13" borderId="12" xfId="0" applyFont="1" applyFill="1" applyBorder="1" applyAlignment="1">
      <alignment vertical="center"/>
    </xf>
    <xf numFmtId="0" fontId="16" fillId="13" borderId="13" xfId="0" applyFont="1" applyFill="1" applyBorder="1" applyAlignment="1">
      <alignment vertical="center"/>
    </xf>
    <xf numFmtId="0" fontId="19" fillId="13" borderId="0" xfId="1" applyFill="1" applyBorder="1" applyAlignment="1"/>
    <xf numFmtId="0" fontId="19" fillId="13" borderId="15" xfId="1" applyFill="1" applyBorder="1" applyAlignment="1"/>
    <xf numFmtId="0" fontId="17" fillId="13" borderId="15" xfId="0" applyFont="1" applyFill="1" applyBorder="1" applyAlignment="1">
      <alignment horizontal="left" vertical="center"/>
    </xf>
    <xf numFmtId="0" fontId="17" fillId="13" borderId="14" xfId="0" applyFont="1" applyFill="1" applyBorder="1" applyAlignment="1">
      <alignment horizontal="left" vertical="center" wrapText="1"/>
    </xf>
    <xf numFmtId="0" fontId="17" fillId="13" borderId="0" xfId="0" applyFont="1" applyFill="1" applyBorder="1" applyAlignment="1">
      <alignment horizontal="left" vertical="center" wrapText="1"/>
    </xf>
    <xf numFmtId="0" fontId="17" fillId="13" borderId="15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 applyProtection="1">
      <alignment horizontal="center"/>
      <protection locked="0"/>
    </xf>
    <xf numFmtId="0" fontId="7" fillId="0" borderId="14" xfId="0" applyFont="1" applyBorder="1" applyAlignment="1">
      <alignment horizontal="left"/>
    </xf>
    <xf numFmtId="0" fontId="7" fillId="0" borderId="0" xfId="0" applyFont="1" applyBorder="1" applyAlignment="1">
      <alignment horizontal="left"/>
    </xf>
    <xf numFmtId="0" fontId="0" fillId="9" borderId="0" xfId="0" applyFill="1"/>
    <xf numFmtId="0" fontId="0" fillId="14" borderId="0" xfId="0" applyFill="1"/>
    <xf numFmtId="0" fontId="9" fillId="14" borderId="0" xfId="0" applyFont="1" applyFill="1"/>
    <xf numFmtId="0" fontId="3" fillId="14" borderId="0" xfId="0" applyFont="1" applyFill="1"/>
    <xf numFmtId="0" fontId="0" fillId="11" borderId="14" xfId="0" applyFont="1" applyFill="1" applyBorder="1" applyAlignment="1">
      <alignment horizontal="left" vertical="center" indent="1"/>
    </xf>
    <xf numFmtId="0" fontId="6" fillId="11" borderId="15" xfId="0" applyFont="1" applyFill="1" applyBorder="1" applyAlignment="1">
      <alignment vertical="center"/>
    </xf>
    <xf numFmtId="0" fontId="9" fillId="11" borderId="15" xfId="0" applyFont="1" applyFill="1" applyBorder="1" applyAlignment="1">
      <alignment horizontal="left" vertical="center" indent="1"/>
    </xf>
    <xf numFmtId="0" fontId="15" fillId="11" borderId="14" xfId="0" applyFont="1" applyFill="1" applyBorder="1" applyAlignment="1">
      <alignment horizontal="left" vertical="center" indent="1"/>
    </xf>
    <xf numFmtId="0" fontId="6" fillId="2" borderId="14" xfId="0" applyFont="1" applyFill="1" applyBorder="1" applyAlignment="1">
      <alignment vertical="center"/>
    </xf>
    <xf numFmtId="0" fontId="7" fillId="2" borderId="15" xfId="0" applyFont="1" applyFill="1" applyBorder="1"/>
    <xf numFmtId="0" fontId="7" fillId="2" borderId="14" xfId="0" applyFont="1" applyFill="1" applyBorder="1" applyAlignment="1">
      <alignment horizontal="left" vertical="center" indent="1"/>
    </xf>
    <xf numFmtId="0" fontId="6" fillId="6" borderId="14" xfId="0" applyFont="1" applyFill="1" applyBorder="1" applyAlignment="1">
      <alignment vertical="center"/>
    </xf>
    <xf numFmtId="0" fontId="7" fillId="6" borderId="15" xfId="0" applyFont="1" applyFill="1" applyBorder="1"/>
    <xf numFmtId="0" fontId="8" fillId="6" borderId="15" xfId="0" applyFont="1" applyFill="1" applyBorder="1" applyAlignment="1">
      <alignment horizontal="left" vertical="center" indent="1"/>
    </xf>
    <xf numFmtId="0" fontId="5" fillId="3" borderId="14" xfId="0" applyFont="1" applyFill="1" applyBorder="1" applyAlignment="1">
      <alignment vertical="center"/>
    </xf>
    <xf numFmtId="0" fontId="0" fillId="3" borderId="15" xfId="0" applyFill="1" applyBorder="1"/>
    <xf numFmtId="0" fontId="0" fillId="3" borderId="14" xfId="0" applyFill="1" applyBorder="1" applyAlignment="1">
      <alignment horizontal="left" vertical="center" indent="1"/>
    </xf>
    <xf numFmtId="0" fontId="0" fillId="5" borderId="15" xfId="0" applyFill="1" applyBorder="1" applyAlignment="1">
      <alignment horizontal="left" vertical="center" indent="1"/>
    </xf>
    <xf numFmtId="0" fontId="0" fillId="5" borderId="28" xfId="0" applyFill="1" applyBorder="1" applyAlignment="1">
      <alignment horizontal="left" vertical="center" indent="1"/>
    </xf>
    <xf numFmtId="0" fontId="0" fillId="5" borderId="29" xfId="0" applyFill="1" applyBorder="1" applyAlignment="1">
      <alignment horizontal="left" vertical="center" indent="1"/>
    </xf>
    <xf numFmtId="0" fontId="0" fillId="5" borderId="30" xfId="0" applyFill="1" applyBorder="1" applyAlignment="1">
      <alignment horizontal="left" vertical="center" indent="1"/>
    </xf>
    <xf numFmtId="0" fontId="0" fillId="13" borderId="11" xfId="0" applyFill="1" applyBorder="1"/>
    <xf numFmtId="0" fontId="0" fillId="13" borderId="12" xfId="0" applyFill="1" applyBorder="1"/>
    <xf numFmtId="0" fontId="0" fillId="13" borderId="13" xfId="0" applyFill="1" applyBorder="1"/>
    <xf numFmtId="0" fontId="0" fillId="13" borderId="14" xfId="0" applyFill="1" applyBorder="1"/>
    <xf numFmtId="0" fontId="0" fillId="13" borderId="0" xfId="0" applyFill="1" applyBorder="1"/>
    <xf numFmtId="0" fontId="0" fillId="13" borderId="15" xfId="0" applyFill="1" applyBorder="1"/>
    <xf numFmtId="0" fontId="0" fillId="13" borderId="14" xfId="0" applyFill="1" applyBorder="1" applyAlignment="1">
      <alignment vertical="top" wrapText="1"/>
    </xf>
    <xf numFmtId="0" fontId="0" fillId="13" borderId="0" xfId="0" applyFill="1" applyBorder="1" applyAlignment="1">
      <alignment vertical="top" wrapText="1"/>
    </xf>
    <xf numFmtId="0" fontId="0" fillId="13" borderId="15" xfId="0" applyFill="1" applyBorder="1" applyAlignment="1">
      <alignment vertical="top" wrapText="1"/>
    </xf>
    <xf numFmtId="0" fontId="7" fillId="13" borderId="14" xfId="0" applyFont="1" applyFill="1" applyBorder="1" applyAlignment="1">
      <alignment horizontal="center" vertical="center"/>
    </xf>
    <xf numFmtId="0" fontId="7" fillId="13" borderId="0" xfId="0" applyFont="1" applyFill="1" applyBorder="1" applyAlignment="1">
      <alignment horizontal="center" vertical="center"/>
    </xf>
    <xf numFmtId="0" fontId="7" fillId="13" borderId="15" xfId="0" applyFont="1" applyFill="1" applyBorder="1" applyAlignment="1">
      <alignment horizontal="center" vertical="center"/>
    </xf>
    <xf numFmtId="0" fontId="0" fillId="13" borderId="14" xfId="0" applyFill="1" applyBorder="1" applyAlignment="1">
      <alignment horizontal="left" vertical="center" indent="1"/>
    </xf>
    <xf numFmtId="0" fontId="19" fillId="12" borderId="0" xfId="1" applyFill="1" applyBorder="1" applyProtection="1">
      <protection locked="0"/>
    </xf>
    <xf numFmtId="0" fontId="19" fillId="5" borderId="14" xfId="1" applyFill="1" applyBorder="1" applyAlignment="1" applyProtection="1">
      <alignment horizontal="left" vertical="center" indent="1"/>
      <protection locked="0"/>
    </xf>
    <xf numFmtId="0" fontId="19" fillId="11" borderId="0" xfId="1" applyFill="1" applyBorder="1" applyAlignment="1" applyProtection="1">
      <alignment horizontal="left" vertical="center" indent="1"/>
      <protection locked="0"/>
    </xf>
    <xf numFmtId="0" fontId="0" fillId="9" borderId="0" xfId="0" applyFont="1" applyFill="1"/>
    <xf numFmtId="0" fontId="1" fillId="9" borderId="0" xfId="0" applyFont="1" applyFill="1"/>
    <xf numFmtId="0" fontId="19" fillId="9" borderId="0" xfId="1" applyFill="1"/>
    <xf numFmtId="0" fontId="0" fillId="9" borderId="0" xfId="0" applyFont="1" applyFill="1" applyAlignment="1"/>
    <xf numFmtId="0" fontId="16" fillId="9" borderId="0" xfId="0" applyFont="1" applyFill="1" applyBorder="1" applyAlignment="1">
      <alignment vertical="center"/>
    </xf>
    <xf numFmtId="0" fontId="2" fillId="9" borderId="0" xfId="0" applyFont="1" applyFill="1" applyAlignment="1">
      <alignment horizontal="left" vertical="center"/>
    </xf>
    <xf numFmtId="0" fontId="19" fillId="13" borderId="0" xfId="1" applyFill="1" applyBorder="1" applyAlignment="1" applyProtection="1">
      <protection locked="0"/>
    </xf>
    <xf numFmtId="0" fontId="2" fillId="0" borderId="31" xfId="0" applyFont="1" applyBorder="1" applyAlignment="1">
      <alignment horizontal="right"/>
    </xf>
    <xf numFmtId="0" fontId="1" fillId="2" borderId="2" xfId="0" applyFont="1" applyFill="1" applyBorder="1" applyAlignment="1" applyProtection="1">
      <alignment horizontal="center"/>
      <protection locked="0"/>
    </xf>
    <xf numFmtId="0" fontId="2" fillId="0" borderId="2" xfId="0" applyFont="1" applyBorder="1" applyAlignment="1">
      <alignment horizontal="right"/>
    </xf>
    <xf numFmtId="0" fontId="2" fillId="13" borderId="0" xfId="0" applyFont="1" applyFill="1" applyBorder="1" applyAlignment="1">
      <alignment horizontal="right"/>
    </xf>
    <xf numFmtId="0" fontId="0" fillId="13" borderId="15" xfId="0" applyFont="1" applyFill="1" applyBorder="1"/>
    <xf numFmtId="0" fontId="2" fillId="13" borderId="14" xfId="0" applyFont="1" applyFill="1" applyBorder="1" applyAlignment="1">
      <alignment horizontal="right"/>
    </xf>
    <xf numFmtId="0" fontId="22" fillId="13" borderId="0" xfId="0" applyFont="1" applyFill="1" applyBorder="1" applyAlignment="1">
      <alignment horizontal="center"/>
    </xf>
    <xf numFmtId="0" fontId="14" fillId="13" borderId="0" xfId="0" applyFont="1" applyFill="1" applyBorder="1" applyAlignment="1"/>
    <xf numFmtId="0" fontId="15" fillId="13" borderId="14" xfId="0" applyFont="1" applyFill="1" applyBorder="1" applyAlignment="1">
      <alignment horizontal="left"/>
    </xf>
    <xf numFmtId="0" fontId="15" fillId="13" borderId="0" xfId="0" applyFont="1" applyFill="1" applyBorder="1" applyAlignment="1">
      <alignment horizontal="left"/>
    </xf>
    <xf numFmtId="0" fontId="15" fillId="13" borderId="15" xfId="0" applyFont="1" applyFill="1" applyBorder="1" applyAlignment="1">
      <alignment horizontal="left"/>
    </xf>
    <xf numFmtId="0" fontId="1" fillId="0" borderId="31" xfId="0" applyFont="1" applyFill="1" applyBorder="1" applyAlignment="1">
      <alignment horizontal="left"/>
    </xf>
    <xf numFmtId="0" fontId="0" fillId="13" borderId="14" xfId="0" applyFont="1" applyFill="1" applyBorder="1"/>
    <xf numFmtId="0" fontId="0" fillId="13" borderId="0" xfId="0" applyFont="1" applyFill="1" applyBorder="1"/>
    <xf numFmtId="0" fontId="13" fillId="13" borderId="0" xfId="0" applyFont="1" applyFill="1" applyBorder="1" applyAlignment="1">
      <alignment horizontal="left"/>
    </xf>
    <xf numFmtId="0" fontId="13" fillId="13" borderId="15" xfId="0" applyFont="1" applyFill="1" applyBorder="1" applyAlignment="1">
      <alignment horizontal="left"/>
    </xf>
    <xf numFmtId="0" fontId="1" fillId="13" borderId="14" xfId="0" applyFont="1" applyFill="1" applyBorder="1" applyAlignment="1">
      <alignment horizontal="left"/>
    </xf>
    <xf numFmtId="0" fontId="1" fillId="13" borderId="0" xfId="0" applyFont="1" applyFill="1" applyBorder="1" applyAlignment="1"/>
    <xf numFmtId="0" fontId="18" fillId="13" borderId="0" xfId="0" applyFont="1" applyFill="1" applyBorder="1" applyAlignment="1">
      <alignment horizontal="left"/>
    </xf>
    <xf numFmtId="0" fontId="18" fillId="13" borderId="15" xfId="0" applyFont="1" applyFill="1" applyBorder="1" applyAlignment="1">
      <alignment horizontal="left"/>
    </xf>
    <xf numFmtId="0" fontId="7" fillId="13" borderId="0" xfId="0" applyFont="1" applyFill="1" applyBorder="1" applyAlignment="1">
      <alignment horizontal="left"/>
    </xf>
    <xf numFmtId="0" fontId="7" fillId="13" borderId="15" xfId="0" applyFont="1" applyFill="1" applyBorder="1" applyAlignment="1">
      <alignment horizontal="left"/>
    </xf>
    <xf numFmtId="0" fontId="1" fillId="2" borderId="2" xfId="0" applyFont="1" applyFill="1" applyBorder="1" applyAlignment="1"/>
    <xf numFmtId="0" fontId="10" fillId="15" borderId="15" xfId="0" applyFont="1" applyFill="1" applyBorder="1" applyAlignment="1">
      <alignment horizontal="center" vertical="center" wrapText="1"/>
    </xf>
    <xf numFmtId="0" fontId="1" fillId="13" borderId="35" xfId="0" applyFont="1" applyFill="1" applyBorder="1" applyAlignment="1"/>
    <xf numFmtId="0" fontId="1" fillId="13" borderId="15" xfId="0" applyFont="1" applyFill="1" applyBorder="1" applyAlignment="1"/>
    <xf numFmtId="0" fontId="10" fillId="15" borderId="35" xfId="0" applyFont="1" applyFill="1" applyBorder="1" applyAlignment="1">
      <alignment horizontal="center" vertical="center" wrapText="1"/>
    </xf>
    <xf numFmtId="0" fontId="27" fillId="13" borderId="36" xfId="0" applyFont="1" applyFill="1" applyBorder="1" applyAlignment="1">
      <alignment horizontal="left"/>
    </xf>
    <xf numFmtId="0" fontId="13" fillId="13" borderId="37" xfId="0" applyFont="1" applyFill="1" applyBorder="1" applyAlignment="1">
      <alignment horizontal="left"/>
    </xf>
    <xf numFmtId="0" fontId="13" fillId="13" borderId="38" xfId="0" applyFont="1" applyFill="1" applyBorder="1" applyAlignment="1">
      <alignment horizontal="left"/>
    </xf>
    <xf numFmtId="0" fontId="10" fillId="7" borderId="40" xfId="0" applyFont="1" applyFill="1" applyBorder="1" applyAlignment="1">
      <alignment horizontal="center" vertical="center" wrapText="1"/>
    </xf>
    <xf numFmtId="0" fontId="13" fillId="13" borderId="39" xfId="0" applyFont="1" applyFill="1" applyBorder="1" applyAlignment="1">
      <alignment horizontal="left"/>
    </xf>
    <xf numFmtId="0" fontId="13" fillId="13" borderId="14" xfId="0" applyFont="1" applyFill="1" applyBorder="1" applyAlignment="1">
      <alignment horizontal="left"/>
    </xf>
    <xf numFmtId="0" fontId="1" fillId="2" borderId="1" xfId="0" applyFont="1" applyFill="1" applyBorder="1" applyAlignment="1" applyProtection="1">
      <protection locked="0"/>
    </xf>
    <xf numFmtId="0" fontId="23" fillId="0" borderId="16" xfId="0" applyFont="1" applyFill="1" applyBorder="1" applyAlignment="1" applyProtection="1">
      <alignment horizontal="center"/>
      <protection locked="0"/>
    </xf>
    <xf numFmtId="0" fontId="23" fillId="0" borderId="1" xfId="0" applyFont="1" applyFill="1" applyBorder="1" applyAlignment="1" applyProtection="1">
      <alignment horizontal="center"/>
      <protection locked="0"/>
    </xf>
    <xf numFmtId="0" fontId="23" fillId="0" borderId="25" xfId="0" applyFont="1" applyFill="1" applyBorder="1" applyAlignment="1" applyProtection="1">
      <alignment horizontal="center" vertical="center" wrapText="1"/>
      <protection locked="0"/>
    </xf>
    <xf numFmtId="0" fontId="0" fillId="0" borderId="16" xfId="0" applyFont="1" applyFill="1" applyBorder="1" applyAlignment="1" applyProtection="1">
      <alignment horizontal="center" vertical="center" wrapText="1"/>
      <protection locked="0"/>
    </xf>
    <xf numFmtId="0" fontId="0" fillId="0" borderId="2" xfId="0" applyFont="1" applyFill="1" applyBorder="1" applyAlignment="1" applyProtection="1">
      <alignment horizontal="center"/>
      <protection locked="0"/>
    </xf>
    <xf numFmtId="0" fontId="0" fillId="0" borderId="26" xfId="0" applyFont="1" applyFill="1" applyBorder="1" applyAlignment="1" applyProtection="1">
      <alignment horizontal="center"/>
      <protection locked="0"/>
    </xf>
    <xf numFmtId="0" fontId="0" fillId="0" borderId="16" xfId="0" applyFont="1" applyFill="1" applyBorder="1" applyAlignment="1" applyProtection="1">
      <alignment horizontal="center"/>
      <protection locked="0"/>
    </xf>
    <xf numFmtId="0" fontId="0" fillId="0" borderId="1" xfId="0" applyFont="1" applyFill="1" applyBorder="1" applyAlignment="1" applyProtection="1">
      <alignment horizontal="center"/>
      <protection locked="0"/>
    </xf>
    <xf numFmtId="0" fontId="0" fillId="0" borderId="25" xfId="0" applyFont="1" applyFill="1" applyBorder="1" applyAlignment="1" applyProtection="1">
      <alignment horizontal="center"/>
      <protection locked="0"/>
    </xf>
    <xf numFmtId="0" fontId="0" fillId="0" borderId="4" xfId="0" applyFont="1" applyFill="1" applyBorder="1" applyAlignment="1" applyProtection="1">
      <alignment horizontal="center"/>
      <protection locked="0"/>
    </xf>
    <xf numFmtId="0" fontId="0" fillId="0" borderId="27" xfId="0" applyFont="1" applyFill="1" applyBorder="1" applyAlignment="1" applyProtection="1">
      <alignment horizontal="center"/>
      <protection locked="0"/>
    </xf>
    <xf numFmtId="0" fontId="25" fillId="2" borderId="2" xfId="0" applyFont="1" applyFill="1" applyBorder="1" applyProtection="1">
      <protection locked="0"/>
    </xf>
    <xf numFmtId="0" fontId="4" fillId="13" borderId="14" xfId="0" applyFont="1" applyFill="1" applyBorder="1" applyAlignment="1">
      <alignment horizontal="center" vertical="center"/>
    </xf>
    <xf numFmtId="0" fontId="4" fillId="13" borderId="0" xfId="0" applyFont="1" applyFill="1" applyBorder="1" applyAlignment="1">
      <alignment horizontal="center" vertical="center"/>
    </xf>
    <xf numFmtId="0" fontId="4" fillId="13" borderId="15" xfId="0" applyFont="1" applyFill="1" applyBorder="1" applyAlignment="1">
      <alignment horizontal="center" vertical="center"/>
    </xf>
    <xf numFmtId="0" fontId="5" fillId="5" borderId="14" xfId="0" applyFont="1" applyFill="1" applyBorder="1" applyAlignment="1">
      <alignment horizontal="left" vertical="center"/>
    </xf>
    <xf numFmtId="0" fontId="5" fillId="5" borderId="0" xfId="0" applyFont="1" applyFill="1" applyBorder="1" applyAlignment="1">
      <alignment horizontal="left" vertical="center"/>
    </xf>
    <xf numFmtId="0" fontId="5" fillId="5" borderId="15" xfId="0" applyFont="1" applyFill="1" applyBorder="1" applyAlignment="1">
      <alignment horizontal="left" vertical="center"/>
    </xf>
    <xf numFmtId="0" fontId="11" fillId="0" borderId="14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1" fillId="0" borderId="15" xfId="0" applyFont="1" applyBorder="1" applyAlignment="1">
      <alignment horizontal="center"/>
    </xf>
    <xf numFmtId="0" fontId="7" fillId="6" borderId="14" xfId="0" applyFont="1" applyFill="1" applyBorder="1" applyAlignment="1">
      <alignment horizontal="left" vertical="center" wrapText="1"/>
    </xf>
    <xf numFmtId="0" fontId="7" fillId="6" borderId="0" xfId="0" applyFont="1" applyFill="1" applyBorder="1" applyAlignment="1">
      <alignment horizontal="left" vertical="center" wrapText="1"/>
    </xf>
    <xf numFmtId="0" fontId="0" fillId="4" borderId="14" xfId="0" applyFill="1" applyBorder="1" applyAlignment="1">
      <alignment horizontal="left" vertical="center" wrapText="1"/>
    </xf>
    <xf numFmtId="0" fontId="0" fillId="4" borderId="0" xfId="0" applyFill="1" applyBorder="1" applyAlignment="1">
      <alignment horizontal="left" vertical="center"/>
    </xf>
    <xf numFmtId="0" fontId="0" fillId="4" borderId="15" xfId="0" applyFill="1" applyBorder="1" applyAlignment="1">
      <alignment horizontal="left" vertical="center"/>
    </xf>
    <xf numFmtId="0" fontId="15" fillId="10" borderId="14" xfId="0" applyFont="1" applyFill="1" applyBorder="1" applyAlignment="1">
      <alignment horizontal="center" vertical="center"/>
    </xf>
    <xf numFmtId="0" fontId="15" fillId="10" borderId="0" xfId="0" applyFont="1" applyFill="1" applyBorder="1" applyAlignment="1">
      <alignment horizontal="center" vertical="center"/>
    </xf>
    <xf numFmtId="0" fontId="15" fillId="10" borderId="15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vertical="center"/>
    </xf>
    <xf numFmtId="0" fontId="17" fillId="2" borderId="15" xfId="0" applyFont="1" applyFill="1" applyBorder="1" applyAlignment="1">
      <alignment vertical="center"/>
    </xf>
    <xf numFmtId="0" fontId="19" fillId="2" borderId="0" xfId="1" applyFill="1" applyBorder="1" applyProtection="1">
      <protection locked="0"/>
    </xf>
    <xf numFmtId="0" fontId="19" fillId="2" borderId="15" xfId="1" applyFill="1" applyBorder="1" applyProtection="1">
      <protection locked="0"/>
    </xf>
    <xf numFmtId="0" fontId="13" fillId="0" borderId="14" xfId="0" applyFont="1" applyBorder="1" applyAlignment="1">
      <alignment horizontal="left"/>
    </xf>
    <xf numFmtId="0" fontId="13" fillId="0" borderId="0" xfId="0" applyFont="1" applyBorder="1" applyAlignment="1">
      <alignment horizontal="left"/>
    </xf>
    <xf numFmtId="0" fontId="13" fillId="0" borderId="15" xfId="0" applyFont="1" applyBorder="1" applyAlignment="1">
      <alignment horizontal="left"/>
    </xf>
    <xf numFmtId="0" fontId="1" fillId="2" borderId="5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2" fillId="9" borderId="32" xfId="0" applyFont="1" applyFill="1" applyBorder="1" applyAlignment="1">
      <alignment horizontal="left"/>
    </xf>
    <xf numFmtId="0" fontId="12" fillId="9" borderId="33" xfId="0" applyFont="1" applyFill="1" applyBorder="1" applyAlignment="1">
      <alignment horizontal="left"/>
    </xf>
    <xf numFmtId="0" fontId="12" fillId="9" borderId="34" xfId="0" applyFont="1" applyFill="1" applyBorder="1" applyAlignment="1">
      <alignment horizontal="left"/>
    </xf>
    <xf numFmtId="0" fontId="1" fillId="0" borderId="14" xfId="0" applyFont="1" applyBorder="1"/>
    <xf numFmtId="0" fontId="1" fillId="0" borderId="0" xfId="0" applyFont="1" applyBorder="1"/>
    <xf numFmtId="0" fontId="1" fillId="0" borderId="28" xfId="0" applyFont="1" applyBorder="1"/>
    <xf numFmtId="0" fontId="1" fillId="0" borderId="29" xfId="0" applyFont="1" applyBorder="1"/>
    <xf numFmtId="0" fontId="15" fillId="0" borderId="23" xfId="0" applyFont="1" applyBorder="1" applyAlignment="1">
      <alignment horizontal="left"/>
    </xf>
    <xf numFmtId="0" fontId="15" fillId="0" borderId="7" xfId="0" applyFont="1" applyBorder="1" applyAlignment="1">
      <alignment horizontal="left"/>
    </xf>
    <xf numFmtId="0" fontId="15" fillId="0" borderId="24" xfId="0" applyFont="1" applyBorder="1" applyAlignment="1">
      <alignment horizontal="left"/>
    </xf>
    <xf numFmtId="0" fontId="12" fillId="9" borderId="18" xfId="0" applyFont="1" applyFill="1" applyBorder="1" applyAlignment="1">
      <alignment horizontal="left"/>
    </xf>
    <xf numFmtId="0" fontId="12" fillId="9" borderId="10" xfId="0" applyFont="1" applyFill="1" applyBorder="1" applyAlignment="1">
      <alignment horizontal="left"/>
    </xf>
    <xf numFmtId="0" fontId="12" fillId="9" borderId="17" xfId="0" applyFont="1" applyFill="1" applyBorder="1" applyAlignment="1">
      <alignment horizontal="left"/>
    </xf>
    <xf numFmtId="9" fontId="1" fillId="2" borderId="5" xfId="0" applyNumberFormat="1" applyFont="1" applyFill="1" applyBorder="1" applyAlignment="1" applyProtection="1">
      <alignment horizontal="center"/>
      <protection locked="0"/>
    </xf>
    <xf numFmtId="9" fontId="1" fillId="2" borderId="6" xfId="0" applyNumberFormat="1" applyFont="1" applyFill="1" applyBorder="1" applyAlignment="1" applyProtection="1">
      <alignment horizontal="center"/>
      <protection locked="0"/>
    </xf>
    <xf numFmtId="0" fontId="0" fillId="0" borderId="28" xfId="0" applyFont="1" applyBorder="1" applyAlignment="1">
      <alignment horizontal="left"/>
    </xf>
    <xf numFmtId="0" fontId="0" fillId="0" borderId="29" xfId="0" applyFont="1" applyBorder="1" applyAlignment="1">
      <alignment horizontal="left"/>
    </xf>
    <xf numFmtId="0" fontId="0" fillId="0" borderId="30" xfId="0" applyFont="1" applyBorder="1" applyAlignment="1">
      <alignment horizontal="left"/>
    </xf>
    <xf numFmtId="0" fontId="12" fillId="9" borderId="14" xfId="0" applyFont="1" applyFill="1" applyBorder="1" applyAlignment="1">
      <alignment horizontal="left"/>
    </xf>
    <xf numFmtId="0" fontId="12" fillId="9" borderId="0" xfId="0" applyFont="1" applyFill="1" applyBorder="1" applyAlignment="1">
      <alignment horizontal="left"/>
    </xf>
    <xf numFmtId="0" fontId="12" fillId="9" borderId="15" xfId="0" applyFont="1" applyFill="1" applyBorder="1" applyAlignment="1">
      <alignment horizontal="left"/>
    </xf>
    <xf numFmtId="0" fontId="1" fillId="2" borderId="16" xfId="0" applyFont="1" applyFill="1" applyBorder="1" applyAlignment="1" applyProtection="1">
      <alignment horizontal="left" vertical="top"/>
      <protection locked="0"/>
    </xf>
    <xf numFmtId="0" fontId="1" fillId="2" borderId="1" xfId="0" applyFont="1" applyFill="1" applyBorder="1" applyAlignment="1" applyProtection="1">
      <alignment horizontal="left" vertical="top"/>
      <protection locked="0"/>
    </xf>
    <xf numFmtId="0" fontId="1" fillId="2" borderId="25" xfId="0" applyFont="1" applyFill="1" applyBorder="1" applyAlignment="1" applyProtection="1">
      <alignment horizontal="left" vertical="top"/>
      <protection locked="0"/>
    </xf>
    <xf numFmtId="0" fontId="18" fillId="9" borderId="1" xfId="0" applyFont="1" applyFill="1" applyBorder="1" applyAlignment="1">
      <alignment horizontal="left"/>
    </xf>
    <xf numFmtId="0" fontId="18" fillId="9" borderId="25" xfId="0" applyFont="1" applyFill="1" applyBorder="1" applyAlignment="1">
      <alignment horizontal="left"/>
    </xf>
    <xf numFmtId="0" fontId="1" fillId="2" borderId="5" xfId="0" applyFont="1" applyFill="1" applyBorder="1" applyAlignment="1" applyProtection="1">
      <protection locked="0"/>
    </xf>
    <xf numFmtId="0" fontId="1" fillId="2" borderId="6" xfId="0" applyFont="1" applyFill="1" applyBorder="1" applyAlignment="1" applyProtection="1">
      <protection locked="0"/>
    </xf>
    <xf numFmtId="0" fontId="18" fillId="2" borderId="5" xfId="0" applyFont="1" applyFill="1" applyBorder="1" applyAlignment="1" applyProtection="1">
      <protection locked="0"/>
    </xf>
    <xf numFmtId="0" fontId="18" fillId="2" borderId="6" xfId="0" applyFont="1" applyFill="1" applyBorder="1" applyAlignment="1" applyProtection="1">
      <protection locked="0"/>
    </xf>
    <xf numFmtId="0" fontId="19" fillId="13" borderId="0" xfId="1" applyFill="1" applyBorder="1" applyAlignment="1" applyProtection="1">
      <alignment horizontal="left"/>
      <protection locked="0"/>
    </xf>
  </cellXfs>
  <cellStyles count="2">
    <cellStyle name="Hyperlink" xfId="1" builtinId="8"/>
    <cellStyle name="Normal" xfId="0" builtinId="0"/>
  </cellStyles>
  <dxfs count="12"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border outline="0">
        <top style="double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protection locked="0" hidden="0"/>
    </dxf>
    <dxf>
      <border outline="0">
        <bottom style="double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double">
          <color indexed="64"/>
        </left>
        <right style="double">
          <color indexed="64"/>
        </right>
        <top/>
        <bottom/>
      </border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3</xdr:col>
      <xdr:colOff>180975</xdr:colOff>
      <xdr:row>4</xdr:row>
      <xdr:rowOff>38100</xdr:rowOff>
    </xdr:to>
    <xdr:pic>
      <xdr:nvPicPr>
        <xdr:cNvPr id="3" name="Picture 2"/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5219"/>
        <a:stretch/>
      </xdr:blipFill>
      <xdr:spPr>
        <a:xfrm>
          <a:off x="0" y="0"/>
          <a:ext cx="2762250" cy="8858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243840</xdr:colOff>
      <xdr:row>8</xdr:row>
      <xdr:rowOff>125730</xdr:rowOff>
    </xdr:from>
    <xdr:to>
      <xdr:col>2</xdr:col>
      <xdr:colOff>556260</xdr:colOff>
      <xdr:row>13</xdr:row>
      <xdr:rowOff>13335</xdr:rowOff>
    </xdr:to>
    <xdr:pic>
      <xdr:nvPicPr>
        <xdr:cNvPr id="4" name="Picture 3"/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5219"/>
        <a:stretch/>
      </xdr:blipFill>
      <xdr:spPr>
        <a:xfrm>
          <a:off x="243840" y="1116330"/>
          <a:ext cx="2895600" cy="878205"/>
        </a:xfrm>
        <a:prstGeom prst="rect">
          <a:avLst/>
        </a:prstGeom>
      </xdr:spPr>
    </xdr:pic>
    <xdr:clientData/>
  </xdr:twoCellAnchor>
  <xdr:oneCellAnchor>
    <xdr:from>
      <xdr:col>9</xdr:col>
      <xdr:colOff>0</xdr:colOff>
      <xdr:row>18</xdr:row>
      <xdr:rowOff>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10908030" y="3032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CDA6F346-874F-45AB-9B1A-C95491F4D34C}"/>
            </a:ext>
          </a:extLst>
        </xdr:cNvPr>
        <xdr:cNvSpPr txBox="1"/>
      </xdr:nvSpPr>
      <xdr:spPr>
        <a:xfrm>
          <a:off x="9067800" y="3032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8561070" y="3032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19</xdr:row>
      <xdr:rowOff>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8561070" y="3230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tables/table1.xml><?xml version="1.0" encoding="utf-8"?>
<table xmlns="http://schemas.openxmlformats.org/spreadsheetml/2006/main" id="5" name="Table226" displayName="Table226" ref="B67:G91" totalsRowShown="0" headerRowDxfId="10" dataDxfId="8" headerRowBorderDxfId="9" tableBorderDxfId="7">
  <tableColumns count="6">
    <tableColumn id="1" name="Sample ID*" dataDxfId="6"/>
    <tableColumn id="6" name="Index 1 (i7)* _x000a_Name" dataDxfId="5"/>
    <tableColumn id="4" name="Index 1 (i7) _x000a_Sequence" dataDxfId="4"/>
    <tableColumn id="7" name="Index 2 (i5)_x000a_Name" dataDxfId="3"/>
    <tableColumn id="3" name="Index 1 (i5) _x000a_Sequence" dataDxfId="2"/>
    <tableColumn id="2" name="Description" dataDxfId="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ngs@ibb.gatech.edu" TargetMode="External"/><Relationship Id="rId2" Type="http://schemas.openxmlformats.org/officeDocument/2006/relationships/hyperlink" Target="https://sums.gatech.edu/" TargetMode="External"/><Relationship Id="rId1" Type="http://schemas.openxmlformats.org/officeDocument/2006/relationships/hyperlink" Target="mailto:ngs@ibb.gatech.edu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support.illumina.com/downloads/illumina-experiment-manager-v1-16.html" TargetMode="External"/><Relationship Id="rId2" Type="http://schemas.openxmlformats.org/officeDocument/2006/relationships/hyperlink" Target="https://sums.gatech.edu/" TargetMode="External"/><Relationship Id="rId1" Type="http://schemas.openxmlformats.org/officeDocument/2006/relationships/hyperlink" Target="mailto:ngs@ibb.gatech.edu" TargetMode="External"/><Relationship Id="rId6" Type="http://schemas.openxmlformats.org/officeDocument/2006/relationships/table" Target="../tables/table1.xml"/><Relationship Id="rId5" Type="http://schemas.openxmlformats.org/officeDocument/2006/relationships/drawing" Target="../drawings/drawing2.xml"/><Relationship Id="rId4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  <pageSetUpPr fitToPage="1"/>
  </sheetPr>
  <dimension ref="B2:L44"/>
  <sheetViews>
    <sheetView zoomScaleNormal="100" workbookViewId="0">
      <selection activeCell="E7" sqref="E7"/>
    </sheetView>
  </sheetViews>
  <sheetFormatPr defaultRowHeight="15" x14ac:dyDescent="0.25"/>
  <cols>
    <col min="1" max="1" width="9.140625" style="71"/>
    <col min="2" max="2" width="29.5703125" style="71" customWidth="1"/>
    <col min="3" max="3" width="9.140625" style="71" customWidth="1"/>
    <col min="4" max="4" width="9.7109375" style="71" customWidth="1"/>
    <col min="5" max="12" width="9.140625" style="71" customWidth="1"/>
    <col min="13" max="16384" width="9.140625" style="71"/>
  </cols>
  <sheetData>
    <row r="2" spans="2:12" ht="15.75" thickBot="1" x14ac:dyDescent="0.3"/>
    <row r="3" spans="2:12" ht="35.25" customHeight="1" x14ac:dyDescent="0.25">
      <c r="B3" s="91"/>
      <c r="C3" s="92"/>
      <c r="D3" s="92"/>
      <c r="E3" s="92"/>
      <c r="F3" s="92"/>
      <c r="G3" s="92"/>
      <c r="H3" s="92"/>
      <c r="I3" s="92"/>
      <c r="J3" s="92"/>
      <c r="K3" s="92"/>
      <c r="L3" s="93"/>
    </row>
    <row r="4" spans="2:12" ht="31.5" x14ac:dyDescent="0.25">
      <c r="B4" s="160" t="s">
        <v>5</v>
      </c>
      <c r="C4" s="161"/>
      <c r="D4" s="161"/>
      <c r="E4" s="161"/>
      <c r="F4" s="161"/>
      <c r="G4" s="161"/>
      <c r="H4" s="161"/>
      <c r="I4" s="161"/>
      <c r="J4" s="161"/>
      <c r="K4" s="161"/>
      <c r="L4" s="162"/>
    </row>
    <row r="5" spans="2:12" x14ac:dyDescent="0.25">
      <c r="B5" s="94"/>
      <c r="C5" s="95"/>
      <c r="D5" s="95"/>
      <c r="E5" s="95"/>
      <c r="F5" s="95"/>
      <c r="G5" s="95"/>
      <c r="H5" s="95"/>
      <c r="I5" s="95"/>
      <c r="J5" s="95"/>
      <c r="K5" s="95"/>
      <c r="L5" s="96"/>
    </row>
    <row r="6" spans="2:12" ht="18" x14ac:dyDescent="0.25">
      <c r="B6" s="74" t="s">
        <v>73</v>
      </c>
      <c r="C6" s="14"/>
      <c r="D6" s="14"/>
      <c r="E6" s="14"/>
      <c r="F6" s="14"/>
      <c r="G6" s="14"/>
      <c r="H6" s="14"/>
      <c r="I6" s="14"/>
      <c r="J6" s="14"/>
      <c r="K6" s="14"/>
      <c r="L6" s="75"/>
    </row>
    <row r="7" spans="2:12" s="72" customFormat="1" ht="18.75" x14ac:dyDescent="0.3">
      <c r="B7" s="74" t="s">
        <v>347</v>
      </c>
      <c r="C7" s="15"/>
      <c r="D7" s="15"/>
      <c r="E7" s="106" t="s">
        <v>75</v>
      </c>
      <c r="F7" s="15"/>
      <c r="G7" s="15"/>
      <c r="H7" s="15"/>
      <c r="I7" s="15"/>
      <c r="J7" s="15"/>
      <c r="K7" s="15"/>
      <c r="L7" s="76"/>
    </row>
    <row r="8" spans="2:12" s="72" customFormat="1" ht="18.75" x14ac:dyDescent="0.3">
      <c r="B8" s="74" t="s">
        <v>331</v>
      </c>
      <c r="C8" s="15"/>
      <c r="D8" s="104" t="s">
        <v>332</v>
      </c>
      <c r="E8" s="15"/>
      <c r="F8" s="15"/>
      <c r="G8" s="15"/>
      <c r="H8" s="15"/>
      <c r="I8" s="15"/>
      <c r="J8" s="15"/>
      <c r="K8" s="15"/>
      <c r="L8" s="76"/>
    </row>
    <row r="9" spans="2:12" s="72" customFormat="1" ht="18.75" x14ac:dyDescent="0.3">
      <c r="B9" s="74" t="s">
        <v>333</v>
      </c>
      <c r="C9" s="15"/>
      <c r="D9" s="15"/>
      <c r="E9" s="15"/>
      <c r="F9" s="15"/>
      <c r="G9" s="15"/>
      <c r="H9" s="15"/>
      <c r="I9" s="15"/>
      <c r="J9" s="15"/>
      <c r="K9" s="15"/>
      <c r="L9" s="76"/>
    </row>
    <row r="10" spans="2:12" s="72" customFormat="1" ht="18.75" x14ac:dyDescent="0.3">
      <c r="B10" s="77" t="s">
        <v>86</v>
      </c>
      <c r="C10" s="15"/>
      <c r="D10" s="15"/>
      <c r="E10" s="15"/>
      <c r="F10" s="15"/>
      <c r="G10" s="15"/>
      <c r="H10" s="15"/>
      <c r="I10" s="15"/>
      <c r="J10" s="15"/>
      <c r="K10" s="15"/>
      <c r="L10" s="76"/>
    </row>
    <row r="11" spans="2:12" x14ac:dyDescent="0.25">
      <c r="B11" s="97"/>
      <c r="C11" s="98"/>
      <c r="D11" s="98"/>
      <c r="E11" s="98"/>
      <c r="F11" s="98"/>
      <c r="G11" s="98"/>
      <c r="H11" s="98"/>
      <c r="I11" s="98"/>
      <c r="J11" s="98"/>
      <c r="K11" s="98"/>
      <c r="L11" s="99"/>
    </row>
    <row r="12" spans="2:12" ht="18" x14ac:dyDescent="0.25">
      <c r="B12" s="78" t="s">
        <v>10</v>
      </c>
      <c r="C12" s="2"/>
      <c r="D12" s="2"/>
      <c r="E12" s="2"/>
      <c r="F12" s="2"/>
      <c r="G12" s="2"/>
      <c r="H12" s="2"/>
      <c r="I12" s="2"/>
      <c r="J12" s="2"/>
      <c r="K12" s="2"/>
      <c r="L12" s="79"/>
    </row>
    <row r="13" spans="2:12" x14ac:dyDescent="0.25">
      <c r="B13" s="80" t="s">
        <v>7</v>
      </c>
      <c r="C13" s="2"/>
      <c r="D13" s="2"/>
      <c r="E13" s="2"/>
      <c r="F13" s="2"/>
      <c r="G13" s="2"/>
      <c r="H13" s="2"/>
      <c r="I13" s="2"/>
      <c r="J13" s="2"/>
      <c r="K13" s="2"/>
      <c r="L13" s="79"/>
    </row>
    <row r="14" spans="2:12" x14ac:dyDescent="0.25">
      <c r="B14" s="80" t="s">
        <v>11</v>
      </c>
      <c r="C14" s="2"/>
      <c r="D14" s="2"/>
      <c r="E14" s="2"/>
      <c r="F14" s="2"/>
      <c r="G14" s="2"/>
      <c r="H14" s="2"/>
      <c r="I14" s="2"/>
      <c r="J14" s="2"/>
      <c r="K14" s="2"/>
      <c r="L14" s="79"/>
    </row>
    <row r="15" spans="2:12" x14ac:dyDescent="0.25">
      <c r="B15" s="80" t="s">
        <v>8</v>
      </c>
      <c r="C15" s="2"/>
      <c r="D15" s="2"/>
      <c r="E15" s="2"/>
      <c r="F15" s="2"/>
      <c r="G15" s="2"/>
      <c r="H15" s="2"/>
      <c r="I15" s="2"/>
      <c r="J15" s="2"/>
      <c r="K15" s="2"/>
      <c r="L15" s="79"/>
    </row>
    <row r="16" spans="2:12" x14ac:dyDescent="0.25">
      <c r="B16" s="80" t="s">
        <v>9</v>
      </c>
      <c r="C16" s="2"/>
      <c r="D16" s="2"/>
      <c r="E16" s="2"/>
      <c r="F16" s="2"/>
      <c r="G16" s="2"/>
      <c r="H16" s="2"/>
      <c r="I16" s="2"/>
      <c r="J16" s="2"/>
      <c r="K16" s="2"/>
      <c r="L16" s="79"/>
    </row>
    <row r="17" spans="2:12" x14ac:dyDescent="0.25">
      <c r="B17" s="97"/>
      <c r="C17" s="98"/>
      <c r="D17" s="98"/>
      <c r="E17" s="98"/>
      <c r="F17" s="98"/>
      <c r="G17" s="98"/>
      <c r="H17" s="98"/>
      <c r="I17" s="98"/>
      <c r="J17" s="98"/>
      <c r="K17" s="98"/>
      <c r="L17" s="99"/>
    </row>
    <row r="18" spans="2:12" ht="18" x14ac:dyDescent="0.25">
      <c r="B18" s="81" t="s">
        <v>12</v>
      </c>
      <c r="C18" s="5"/>
      <c r="D18" s="5"/>
      <c r="E18" s="5"/>
      <c r="F18" s="5"/>
      <c r="G18" s="5"/>
      <c r="H18" s="5"/>
      <c r="I18" s="5"/>
      <c r="J18" s="5"/>
      <c r="K18" s="5"/>
      <c r="L18" s="82"/>
    </row>
    <row r="19" spans="2:12" s="73" customFormat="1" x14ac:dyDescent="0.25">
      <c r="B19" s="169" t="s">
        <v>72</v>
      </c>
      <c r="C19" s="170"/>
      <c r="D19" s="170"/>
      <c r="E19" s="6"/>
      <c r="F19" s="7"/>
      <c r="G19" s="7"/>
      <c r="H19" s="7"/>
      <c r="I19" s="7"/>
      <c r="J19" s="7"/>
      <c r="K19" s="7"/>
      <c r="L19" s="83"/>
    </row>
    <row r="20" spans="2:12" s="73" customFormat="1" x14ac:dyDescent="0.25">
      <c r="B20" s="169"/>
      <c r="C20" s="170"/>
      <c r="D20" s="170"/>
      <c r="E20" s="6"/>
      <c r="F20" s="7"/>
      <c r="G20" s="7"/>
      <c r="H20" s="7"/>
      <c r="I20" s="7"/>
      <c r="J20" s="7"/>
      <c r="K20" s="7"/>
      <c r="L20" s="83"/>
    </row>
    <row r="21" spans="2:12" s="73" customFormat="1" x14ac:dyDescent="0.25">
      <c r="B21" s="169"/>
      <c r="C21" s="170"/>
      <c r="D21" s="170"/>
      <c r="E21" s="6"/>
      <c r="F21" s="7"/>
      <c r="G21" s="7"/>
      <c r="H21" s="7"/>
      <c r="I21" s="7"/>
      <c r="J21" s="7"/>
      <c r="K21" s="7"/>
      <c r="L21" s="83"/>
    </row>
    <row r="22" spans="2:12" s="73" customFormat="1" x14ac:dyDescent="0.25">
      <c r="B22" s="169"/>
      <c r="C22" s="170"/>
      <c r="D22" s="170"/>
      <c r="E22" s="6"/>
      <c r="F22" s="7"/>
      <c r="G22" s="7"/>
      <c r="H22" s="7"/>
      <c r="I22" s="7"/>
      <c r="J22" s="7"/>
      <c r="K22" s="7"/>
      <c r="L22" s="83"/>
    </row>
    <row r="23" spans="2:12" x14ac:dyDescent="0.25">
      <c r="B23" s="94"/>
      <c r="C23" s="95"/>
      <c r="D23" s="95"/>
      <c r="E23" s="95"/>
      <c r="F23" s="95"/>
      <c r="G23" s="95"/>
      <c r="H23" s="95"/>
      <c r="I23" s="95"/>
      <c r="J23" s="95"/>
      <c r="K23" s="95"/>
      <c r="L23" s="96"/>
    </row>
    <row r="24" spans="2:12" x14ac:dyDescent="0.25">
      <c r="B24" s="166" t="s">
        <v>6</v>
      </c>
      <c r="C24" s="167"/>
      <c r="D24" s="167"/>
      <c r="E24" s="167"/>
      <c r="F24" s="167"/>
      <c r="G24" s="167"/>
      <c r="H24" s="167"/>
      <c r="I24" s="167"/>
      <c r="J24" s="167"/>
      <c r="K24" s="167"/>
      <c r="L24" s="168"/>
    </row>
    <row r="25" spans="2:12" x14ac:dyDescent="0.25">
      <c r="B25" s="166"/>
      <c r="C25" s="167"/>
      <c r="D25" s="167"/>
      <c r="E25" s="167"/>
      <c r="F25" s="167"/>
      <c r="G25" s="167"/>
      <c r="H25" s="167"/>
      <c r="I25" s="167"/>
      <c r="J25" s="167"/>
      <c r="K25" s="167"/>
      <c r="L25" s="168"/>
    </row>
    <row r="26" spans="2:12" x14ac:dyDescent="0.25">
      <c r="B26" s="174" t="s">
        <v>41</v>
      </c>
      <c r="C26" s="175"/>
      <c r="D26" s="175"/>
      <c r="E26" s="175"/>
      <c r="F26" s="175"/>
      <c r="G26" s="175"/>
      <c r="H26" s="175"/>
      <c r="I26" s="175"/>
      <c r="J26" s="175"/>
      <c r="K26" s="175"/>
      <c r="L26" s="176"/>
    </row>
    <row r="27" spans="2:12" x14ac:dyDescent="0.25">
      <c r="B27" s="100"/>
      <c r="C27" s="101"/>
      <c r="D27" s="101"/>
      <c r="E27" s="101"/>
      <c r="F27" s="101"/>
      <c r="G27" s="101"/>
      <c r="H27" s="101"/>
      <c r="I27" s="101"/>
      <c r="J27" s="101"/>
      <c r="K27" s="101"/>
      <c r="L27" s="102"/>
    </row>
    <row r="28" spans="2:12" x14ac:dyDescent="0.25">
      <c r="B28" s="94"/>
      <c r="C28" s="95"/>
      <c r="D28" s="95"/>
      <c r="E28" s="95"/>
      <c r="F28" s="95"/>
      <c r="G28" s="95"/>
      <c r="H28" s="95"/>
      <c r="I28" s="95"/>
      <c r="J28" s="95"/>
      <c r="K28" s="95"/>
      <c r="L28" s="96"/>
    </row>
    <row r="29" spans="2:12" ht="18" x14ac:dyDescent="0.25">
      <c r="B29" s="84" t="s">
        <v>2</v>
      </c>
      <c r="C29" s="3"/>
      <c r="D29" s="3"/>
      <c r="E29" s="3"/>
      <c r="F29" s="3"/>
      <c r="G29" s="3"/>
      <c r="H29" s="3"/>
      <c r="I29" s="3"/>
      <c r="J29" s="3"/>
      <c r="K29" s="3"/>
      <c r="L29" s="85"/>
    </row>
    <row r="30" spans="2:12" x14ac:dyDescent="0.25">
      <c r="B30" s="86" t="s">
        <v>33</v>
      </c>
      <c r="C30" s="3"/>
      <c r="D30" s="3"/>
      <c r="E30" s="3"/>
      <c r="F30" s="3"/>
      <c r="G30" s="3"/>
      <c r="H30" s="3"/>
      <c r="I30" s="3"/>
      <c r="J30" s="3"/>
      <c r="K30" s="3"/>
      <c r="L30" s="85"/>
    </row>
    <row r="31" spans="2:12" x14ac:dyDescent="0.25">
      <c r="B31" s="86" t="s">
        <v>34</v>
      </c>
      <c r="C31" s="3"/>
      <c r="D31" s="3"/>
      <c r="E31" s="3"/>
      <c r="F31" s="3"/>
      <c r="G31" s="3"/>
      <c r="H31" s="3"/>
      <c r="I31" s="3"/>
      <c r="J31" s="3"/>
      <c r="K31" s="3"/>
      <c r="L31" s="85"/>
    </row>
    <row r="32" spans="2:12" x14ac:dyDescent="0.25">
      <c r="B32" s="86" t="s">
        <v>30</v>
      </c>
      <c r="C32" s="3"/>
      <c r="D32" s="3"/>
      <c r="E32" s="3"/>
      <c r="F32" s="3"/>
      <c r="G32" s="3"/>
      <c r="H32" s="3"/>
      <c r="I32" s="3"/>
      <c r="J32" s="3"/>
      <c r="K32" s="3"/>
      <c r="L32" s="85"/>
    </row>
    <row r="33" spans="2:12" x14ac:dyDescent="0.25">
      <c r="B33" s="86" t="s">
        <v>38</v>
      </c>
      <c r="C33" s="3"/>
      <c r="D33" s="3"/>
      <c r="E33" s="3"/>
      <c r="F33" s="3"/>
      <c r="G33" s="3"/>
      <c r="H33" s="3"/>
      <c r="I33" s="3"/>
      <c r="J33" s="3"/>
      <c r="K33" s="3"/>
      <c r="L33" s="85"/>
    </row>
    <row r="34" spans="2:12" x14ac:dyDescent="0.25">
      <c r="B34" s="86" t="s">
        <v>31</v>
      </c>
      <c r="C34" s="3"/>
      <c r="D34" s="3"/>
      <c r="E34" s="3"/>
      <c r="F34" s="3"/>
      <c r="G34" s="3"/>
      <c r="H34" s="3"/>
      <c r="I34" s="3"/>
      <c r="J34" s="3"/>
      <c r="K34" s="3"/>
      <c r="L34" s="85"/>
    </row>
    <row r="35" spans="2:12" x14ac:dyDescent="0.25">
      <c r="B35" s="86" t="s">
        <v>74</v>
      </c>
      <c r="C35" s="3"/>
      <c r="D35" s="3"/>
      <c r="E35" s="3"/>
      <c r="F35" s="3"/>
      <c r="G35" s="3"/>
      <c r="H35" s="3"/>
      <c r="I35" s="3"/>
      <c r="J35" s="3"/>
      <c r="K35" s="3"/>
      <c r="L35" s="85"/>
    </row>
    <row r="36" spans="2:12" x14ac:dyDescent="0.25">
      <c r="B36" s="86" t="s">
        <v>32</v>
      </c>
      <c r="C36" s="3"/>
      <c r="D36" s="3"/>
      <c r="E36" s="3"/>
      <c r="F36" s="3"/>
      <c r="G36" s="3"/>
      <c r="H36" s="3"/>
      <c r="I36" s="3"/>
      <c r="J36" s="3"/>
      <c r="K36" s="3"/>
      <c r="L36" s="85"/>
    </row>
    <row r="37" spans="2:12" x14ac:dyDescent="0.25">
      <c r="B37" s="103"/>
      <c r="C37" s="95"/>
      <c r="D37" s="95"/>
      <c r="E37" s="95"/>
      <c r="F37" s="95"/>
      <c r="G37" s="95"/>
      <c r="H37" s="95"/>
      <c r="I37" s="95"/>
      <c r="J37" s="95"/>
      <c r="K37" s="95"/>
      <c r="L37" s="96"/>
    </row>
    <row r="38" spans="2:12" x14ac:dyDescent="0.25">
      <c r="B38" s="166" t="s">
        <v>40</v>
      </c>
      <c r="C38" s="167"/>
      <c r="D38" s="167"/>
      <c r="E38" s="167"/>
      <c r="F38" s="167"/>
      <c r="G38" s="167"/>
      <c r="H38" s="167"/>
      <c r="I38" s="167"/>
      <c r="J38" s="167"/>
      <c r="K38" s="167"/>
      <c r="L38" s="168"/>
    </row>
    <row r="39" spans="2:12" x14ac:dyDescent="0.25">
      <c r="B39" s="166"/>
      <c r="C39" s="167"/>
      <c r="D39" s="167"/>
      <c r="E39" s="167"/>
      <c r="F39" s="167"/>
      <c r="G39" s="167"/>
      <c r="H39" s="167"/>
      <c r="I39" s="167"/>
      <c r="J39" s="167"/>
      <c r="K39" s="167"/>
      <c r="L39" s="168"/>
    </row>
    <row r="40" spans="2:12" ht="36.75" customHeight="1" x14ac:dyDescent="0.25">
      <c r="B40" s="171" t="s">
        <v>76</v>
      </c>
      <c r="C40" s="172"/>
      <c r="D40" s="172"/>
      <c r="E40" s="172"/>
      <c r="F40" s="172"/>
      <c r="G40" s="172"/>
      <c r="H40" s="172"/>
      <c r="I40" s="172"/>
      <c r="J40" s="172"/>
      <c r="K40" s="172"/>
      <c r="L40" s="173"/>
    </row>
    <row r="41" spans="2:12" x14ac:dyDescent="0.25">
      <c r="B41" s="94"/>
      <c r="C41" s="95"/>
      <c r="D41" s="95"/>
      <c r="E41" s="95"/>
      <c r="F41" s="95"/>
      <c r="G41" s="95"/>
      <c r="H41" s="95"/>
      <c r="I41" s="95"/>
      <c r="J41" s="95"/>
      <c r="K41" s="95"/>
      <c r="L41" s="96"/>
    </row>
    <row r="42" spans="2:12" ht="18" x14ac:dyDescent="0.25">
      <c r="B42" s="163" t="s">
        <v>4</v>
      </c>
      <c r="C42" s="164"/>
      <c r="D42" s="164"/>
      <c r="E42" s="164"/>
      <c r="F42" s="164"/>
      <c r="G42" s="164"/>
      <c r="H42" s="164"/>
      <c r="I42" s="164"/>
      <c r="J42" s="164"/>
      <c r="K42" s="164"/>
      <c r="L42" s="165"/>
    </row>
    <row r="43" spans="2:12" x14ac:dyDescent="0.25">
      <c r="B43" s="105" t="s">
        <v>75</v>
      </c>
      <c r="C43" s="4"/>
      <c r="D43" s="4"/>
      <c r="E43" s="4"/>
      <c r="F43" s="4"/>
      <c r="G43" s="4"/>
      <c r="H43" s="4"/>
      <c r="I43" s="4"/>
      <c r="J43" s="4"/>
      <c r="K43" s="4"/>
      <c r="L43" s="87"/>
    </row>
    <row r="44" spans="2:12" ht="15.75" thickBot="1" x14ac:dyDescent="0.3">
      <c r="B44" s="88"/>
      <c r="C44" s="89"/>
      <c r="D44" s="89"/>
      <c r="E44" s="89"/>
      <c r="F44" s="89"/>
      <c r="G44" s="89"/>
      <c r="H44" s="89"/>
      <c r="I44" s="89"/>
      <c r="J44" s="89"/>
      <c r="K44" s="89"/>
      <c r="L44" s="90"/>
    </row>
  </sheetData>
  <sheetProtection algorithmName="SHA-512" hashValue="y4cX3Sl/J2BM/TZUr5nJJ7lSisvWtJwcQTHNT3+qR4byGPi33+B2OoS0zUxsZCb6/TMtKbFjIzH4RQz7+Llqxw==" saltValue="p3FTJw08OfCMkRKvqjUNaQ==" spinCount="100000" sheet="1" objects="1" scenarios="1" selectLockedCells="1" selectUnlockedCells="1"/>
  <mergeCells count="7">
    <mergeCell ref="B4:L4"/>
    <mergeCell ref="B42:L42"/>
    <mergeCell ref="B24:L25"/>
    <mergeCell ref="B19:D22"/>
    <mergeCell ref="B38:L39"/>
    <mergeCell ref="B40:L40"/>
    <mergeCell ref="B26:L26"/>
  </mergeCells>
  <hyperlinks>
    <hyperlink ref="B43" r:id="rId1"/>
    <hyperlink ref="D8" r:id="rId2"/>
    <hyperlink ref="E7" r:id="rId3"/>
  </hyperlinks>
  <pageMargins left="0.7" right="0.7" top="0.75" bottom="0.75" header="0.3" footer="0.3"/>
  <pageSetup scale="74" orientation="portrait" r:id="rId4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  <pageSetUpPr fitToPage="1"/>
  </sheetPr>
  <dimension ref="B2:O97"/>
  <sheetViews>
    <sheetView tabSelected="1" zoomScaleNormal="100" workbookViewId="0">
      <selection activeCell="C19" sqref="C19"/>
    </sheetView>
  </sheetViews>
  <sheetFormatPr defaultRowHeight="15" x14ac:dyDescent="0.25"/>
  <cols>
    <col min="1" max="1" width="9.140625" style="70"/>
    <col min="2" max="7" width="35.7109375" style="107" customWidth="1"/>
    <col min="8" max="16384" width="9.140625" style="70"/>
  </cols>
  <sheetData>
    <row r="2" spans="2:15" ht="15.75" thickBot="1" x14ac:dyDescent="0.3"/>
    <row r="3" spans="2:15" ht="15.75" x14ac:dyDescent="0.25">
      <c r="B3" s="58" t="s">
        <v>5</v>
      </c>
      <c r="C3" s="59"/>
      <c r="D3" s="59"/>
      <c r="E3" s="59"/>
      <c r="F3" s="59"/>
      <c r="G3" s="60"/>
    </row>
    <row r="4" spans="2:15" s="108" customFormat="1" ht="15.75" x14ac:dyDescent="0.25">
      <c r="B4" s="54" t="s">
        <v>23</v>
      </c>
      <c r="C4" s="55"/>
      <c r="D4" s="55"/>
      <c r="E4" s="55"/>
      <c r="F4" s="55"/>
      <c r="G4" s="63"/>
    </row>
    <row r="5" spans="2:15" s="108" customFormat="1" ht="15.75" x14ac:dyDescent="0.25">
      <c r="B5" s="54" t="s">
        <v>81</v>
      </c>
      <c r="C5" s="55"/>
      <c r="D5" s="55"/>
      <c r="E5" s="55"/>
      <c r="F5" s="55"/>
      <c r="G5" s="63"/>
      <c r="K5" s="109"/>
    </row>
    <row r="6" spans="2:15" s="108" customFormat="1" ht="15.75" x14ac:dyDescent="0.25">
      <c r="B6" s="54" t="s">
        <v>331</v>
      </c>
      <c r="C6" s="113" t="s">
        <v>332</v>
      </c>
      <c r="D6" s="55"/>
      <c r="E6" s="25"/>
      <c r="F6" s="61"/>
      <c r="G6" s="62"/>
    </row>
    <row r="7" spans="2:15" s="108" customFormat="1" ht="15.75" x14ac:dyDescent="0.25">
      <c r="B7" s="54" t="s">
        <v>334</v>
      </c>
      <c r="C7" s="55"/>
      <c r="D7" s="55"/>
      <c r="E7" s="55"/>
      <c r="F7" s="55"/>
      <c r="G7" s="63"/>
    </row>
    <row r="8" spans="2:15" s="108" customFormat="1" ht="15.6" customHeight="1" x14ac:dyDescent="0.25">
      <c r="B8" s="64" t="s">
        <v>335</v>
      </c>
      <c r="C8" s="65"/>
      <c r="D8" s="65"/>
      <c r="E8" s="65"/>
      <c r="F8" s="65"/>
      <c r="G8" s="66"/>
    </row>
    <row r="9" spans="2:15" s="108" customFormat="1" ht="15.75" x14ac:dyDescent="0.25">
      <c r="B9" s="54"/>
      <c r="C9" s="55"/>
      <c r="D9" s="53" t="s">
        <v>35</v>
      </c>
      <c r="E9" s="177" t="s">
        <v>77</v>
      </c>
      <c r="F9" s="177"/>
      <c r="G9" s="178"/>
    </row>
    <row r="10" spans="2:15" s="108" customFormat="1" ht="15.75" x14ac:dyDescent="0.25">
      <c r="B10" s="189"/>
      <c r="C10" s="190"/>
      <c r="D10" s="53"/>
      <c r="E10" s="177" t="s">
        <v>78</v>
      </c>
      <c r="F10" s="177"/>
      <c r="G10" s="178"/>
    </row>
    <row r="11" spans="2:15" s="108" customFormat="1" ht="15.75" x14ac:dyDescent="0.25">
      <c r="B11" s="189"/>
      <c r="C11" s="190"/>
      <c r="D11" s="53"/>
      <c r="E11" s="177" t="s">
        <v>79</v>
      </c>
      <c r="F11" s="177"/>
      <c r="G11" s="178"/>
    </row>
    <row r="12" spans="2:15" s="108" customFormat="1" ht="15.75" x14ac:dyDescent="0.25">
      <c r="B12" s="189"/>
      <c r="C12" s="190"/>
      <c r="D12" s="53"/>
      <c r="E12" s="177" t="s">
        <v>80</v>
      </c>
      <c r="F12" s="177"/>
      <c r="G12" s="178"/>
      <c r="I12" s="110"/>
      <c r="J12" s="110"/>
      <c r="K12" s="110"/>
      <c r="L12" s="110"/>
      <c r="M12" s="110"/>
      <c r="N12" s="70"/>
      <c r="O12" s="70"/>
    </row>
    <row r="13" spans="2:15" s="108" customFormat="1" ht="15.75" x14ac:dyDescent="0.25">
      <c r="B13" s="189"/>
      <c r="C13" s="190"/>
      <c r="D13" s="53" t="s">
        <v>42</v>
      </c>
      <c r="E13" s="179" t="s">
        <v>75</v>
      </c>
      <c r="F13" s="179"/>
      <c r="G13" s="180"/>
      <c r="I13" s="110"/>
      <c r="J13" s="110"/>
      <c r="K13" s="110"/>
      <c r="L13" s="110"/>
      <c r="M13" s="110"/>
      <c r="N13" s="70"/>
      <c r="O13" s="70"/>
    </row>
    <row r="14" spans="2:15" s="108" customFormat="1" ht="16.5" thickBot="1" x14ac:dyDescent="0.3">
      <c r="B14" s="191"/>
      <c r="C14" s="192"/>
      <c r="D14" s="56"/>
      <c r="E14" s="56"/>
      <c r="F14" s="56"/>
      <c r="G14" s="57"/>
      <c r="K14" s="111"/>
      <c r="L14" s="111"/>
      <c r="M14" s="111"/>
      <c r="N14" s="112"/>
    </row>
    <row r="15" spans="2:15" ht="21" x14ac:dyDescent="0.35">
      <c r="B15" s="186" t="s">
        <v>84</v>
      </c>
      <c r="C15" s="187"/>
      <c r="D15" s="187"/>
      <c r="E15" s="187"/>
      <c r="F15" s="187"/>
      <c r="G15" s="188"/>
    </row>
    <row r="16" spans="2:15" ht="15.75" x14ac:dyDescent="0.25">
      <c r="B16" s="114" t="s">
        <v>0</v>
      </c>
      <c r="C16" s="115"/>
      <c r="D16" s="116" t="s">
        <v>85</v>
      </c>
      <c r="E16" s="115"/>
      <c r="F16" s="117"/>
      <c r="G16" s="118"/>
    </row>
    <row r="17" spans="2:7" ht="15.75" x14ac:dyDescent="0.25">
      <c r="B17" s="36" t="s">
        <v>82</v>
      </c>
      <c r="C17" s="67"/>
      <c r="D17" s="13" t="s">
        <v>3</v>
      </c>
      <c r="E17" s="30"/>
      <c r="F17" s="117"/>
      <c r="G17" s="118"/>
    </row>
    <row r="18" spans="2:7" ht="15.75" x14ac:dyDescent="0.25">
      <c r="B18" s="36" t="s">
        <v>24</v>
      </c>
      <c r="C18" s="30"/>
      <c r="D18" s="13" t="s">
        <v>25</v>
      </c>
      <c r="E18" s="30"/>
      <c r="F18" s="117"/>
      <c r="G18" s="118"/>
    </row>
    <row r="19" spans="2:7" ht="15.75" x14ac:dyDescent="0.25">
      <c r="B19" s="38"/>
      <c r="C19" s="30"/>
      <c r="D19" s="13" t="s">
        <v>26</v>
      </c>
      <c r="E19" s="30"/>
      <c r="F19" s="117"/>
      <c r="G19" s="118"/>
    </row>
    <row r="20" spans="2:7" ht="15.75" x14ac:dyDescent="0.25">
      <c r="B20" s="119"/>
      <c r="C20" s="120"/>
      <c r="D20" s="13" t="s">
        <v>83</v>
      </c>
      <c r="E20" s="30"/>
      <c r="F20" s="117"/>
      <c r="G20" s="118"/>
    </row>
    <row r="21" spans="2:7" ht="15.75" x14ac:dyDescent="0.25">
      <c r="B21" s="94"/>
      <c r="C21" s="121" t="str">
        <f>IF(C19="Express","Express fees apply.","")</f>
        <v/>
      </c>
      <c r="D21" s="121"/>
      <c r="E21" s="95"/>
      <c r="F21" s="95"/>
      <c r="G21" s="96"/>
    </row>
    <row r="22" spans="2:7" ht="21" x14ac:dyDescent="0.35">
      <c r="B22" s="196" t="s">
        <v>66</v>
      </c>
      <c r="C22" s="197"/>
      <c r="D22" s="197"/>
      <c r="E22" s="197"/>
      <c r="F22" s="197"/>
      <c r="G22" s="198"/>
    </row>
    <row r="23" spans="2:7" ht="15.75" customHeight="1" x14ac:dyDescent="0.25">
      <c r="B23" s="39" t="s">
        <v>43</v>
      </c>
      <c r="C23" s="184"/>
      <c r="D23" s="185"/>
      <c r="E23" s="10" t="s">
        <v>336</v>
      </c>
      <c r="F23" s="27"/>
      <c r="G23" s="40"/>
    </row>
    <row r="24" spans="2:7" ht="15.75" customHeight="1" x14ac:dyDescent="0.25">
      <c r="B24" s="39" t="s">
        <v>67</v>
      </c>
      <c r="C24" s="184"/>
      <c r="D24" s="185"/>
      <c r="E24" s="12" t="str">
        <f>IF(C23="","Choose instrumentation first, then select from dropdown","Select from dropdown")</f>
        <v>Choose instrumentation first, then select from dropdown</v>
      </c>
      <c r="F24" s="28"/>
      <c r="G24" s="40"/>
    </row>
    <row r="25" spans="2:7" ht="15.75" customHeight="1" x14ac:dyDescent="0.25">
      <c r="B25" s="39" t="s">
        <v>44</v>
      </c>
      <c r="C25" s="184"/>
      <c r="D25" s="185"/>
      <c r="E25" s="10" t="s">
        <v>39</v>
      </c>
      <c r="F25" s="27"/>
      <c r="G25" s="40"/>
    </row>
    <row r="26" spans="2:7" ht="15.75" customHeight="1" x14ac:dyDescent="0.25">
      <c r="B26" s="39" t="s">
        <v>68</v>
      </c>
      <c r="C26" s="184"/>
      <c r="D26" s="185"/>
      <c r="E26" s="10" t="s">
        <v>58</v>
      </c>
      <c r="F26" s="27"/>
      <c r="G26" s="40"/>
    </row>
    <row r="27" spans="2:7" ht="15.75" customHeight="1" x14ac:dyDescent="0.25">
      <c r="B27" s="39" t="s">
        <v>69</v>
      </c>
      <c r="C27" s="184"/>
      <c r="D27" s="185"/>
      <c r="E27" s="10" t="s">
        <v>57</v>
      </c>
      <c r="F27" s="27"/>
      <c r="G27" s="40"/>
    </row>
    <row r="28" spans="2:7" ht="15.75" customHeight="1" x14ac:dyDescent="0.25">
      <c r="B28" s="39" t="s">
        <v>70</v>
      </c>
      <c r="C28" s="184"/>
      <c r="D28" s="185"/>
      <c r="E28" s="10" t="s">
        <v>57</v>
      </c>
      <c r="F28" s="27"/>
      <c r="G28" s="40"/>
    </row>
    <row r="29" spans="2:7" ht="15.75" customHeight="1" x14ac:dyDescent="0.25">
      <c r="B29" s="41" t="s">
        <v>36</v>
      </c>
      <c r="C29" s="184"/>
      <c r="D29" s="185"/>
      <c r="E29" s="10" t="s">
        <v>71</v>
      </c>
      <c r="F29" s="27"/>
      <c r="G29" s="40"/>
    </row>
    <row r="30" spans="2:7" ht="15.75" customHeight="1" x14ac:dyDescent="0.25">
      <c r="B30" s="39" t="s">
        <v>37</v>
      </c>
      <c r="C30" s="199"/>
      <c r="D30" s="200"/>
      <c r="E30" s="10" t="s">
        <v>320</v>
      </c>
      <c r="F30" s="27"/>
      <c r="G30" s="40"/>
    </row>
    <row r="31" spans="2:7" ht="15.75" customHeight="1" x14ac:dyDescent="0.25">
      <c r="B31" s="122"/>
      <c r="C31" s="123"/>
      <c r="D31" s="123"/>
      <c r="E31" s="123"/>
      <c r="F31" s="123"/>
      <c r="G31" s="124"/>
    </row>
    <row r="32" spans="2:7" ht="21" x14ac:dyDescent="0.35">
      <c r="B32" s="196" t="s">
        <v>45</v>
      </c>
      <c r="C32" s="197"/>
      <c r="D32" s="197"/>
      <c r="E32" s="197"/>
      <c r="F32" s="197"/>
      <c r="G32" s="198"/>
    </row>
    <row r="33" spans="2:7" ht="15.75" x14ac:dyDescent="0.25">
      <c r="B33" s="125" t="s">
        <v>342</v>
      </c>
      <c r="C33" s="159" t="s">
        <v>343</v>
      </c>
      <c r="D33" s="127"/>
      <c r="E33" s="127"/>
      <c r="F33" s="127"/>
      <c r="G33" s="118"/>
    </row>
    <row r="34" spans="2:7" x14ac:dyDescent="0.25">
      <c r="B34" s="126"/>
      <c r="C34" s="127"/>
      <c r="D34" s="127"/>
      <c r="E34" s="127"/>
      <c r="F34" s="127"/>
      <c r="G34" s="118"/>
    </row>
    <row r="35" spans="2:7" x14ac:dyDescent="0.25">
      <c r="B35" s="181" t="s">
        <v>353</v>
      </c>
      <c r="C35" s="182"/>
      <c r="D35" s="182"/>
      <c r="E35" s="182"/>
      <c r="F35" s="182"/>
      <c r="G35" s="183"/>
    </row>
    <row r="36" spans="2:7" ht="15.75" thickBot="1" x14ac:dyDescent="0.3">
      <c r="B36" s="141" t="str">
        <f>IF(AND(C33= "No",C39="",C40="",C41="",C42="",C43="",C44="",C45=""),"","Additional pooling charges may apply when submitting more than one sample.")</f>
        <v/>
      </c>
      <c r="C36" s="142"/>
      <c r="D36" s="142"/>
      <c r="E36" s="142"/>
      <c r="F36" s="142"/>
      <c r="G36" s="143"/>
    </row>
    <row r="37" spans="2:7" ht="16.5" thickTop="1" thickBot="1" x14ac:dyDescent="0.3">
      <c r="B37" s="44" t="s">
        <v>21</v>
      </c>
      <c r="C37" s="8" t="s">
        <v>339</v>
      </c>
      <c r="D37" s="8" t="s">
        <v>344</v>
      </c>
      <c r="E37" s="8" t="s">
        <v>345</v>
      </c>
      <c r="F37" s="8" t="s">
        <v>27</v>
      </c>
      <c r="G37" s="45" t="s">
        <v>28</v>
      </c>
    </row>
    <row r="38" spans="2:7" ht="15.75" thickTop="1" x14ac:dyDescent="0.25">
      <c r="B38" s="46">
        <v>1</v>
      </c>
      <c r="C38" s="31" t="s">
        <v>340</v>
      </c>
      <c r="D38" s="31">
        <v>1.89</v>
      </c>
      <c r="E38" s="33">
        <v>700</v>
      </c>
      <c r="F38" s="35">
        <f>IF(AND(E38=""),"",D38*1000000/(E38*660))</f>
        <v>4.0909090909090908</v>
      </c>
      <c r="G38" s="47" t="s">
        <v>341</v>
      </c>
    </row>
    <row r="39" spans="2:7" x14ac:dyDescent="0.25">
      <c r="B39" s="48" t="str">
        <f>IF(AND($C$33= "No",C39=""),"","2")</f>
        <v/>
      </c>
      <c r="C39" s="29"/>
      <c r="D39" s="32"/>
      <c r="E39" s="34"/>
      <c r="F39" s="35" t="str">
        <f>IF(AND(E39=""),"",D39*1000000/(E39*660))</f>
        <v/>
      </c>
      <c r="G39" s="49"/>
    </row>
    <row r="40" spans="2:7" x14ac:dyDescent="0.25">
      <c r="B40" s="48" t="str">
        <f>IF(AND($C$33= "No",C40=""),"","3")</f>
        <v/>
      </c>
      <c r="C40" s="29"/>
      <c r="D40" s="32"/>
      <c r="E40" s="34"/>
      <c r="F40" s="35" t="str">
        <f>IF(AND(E40=""),"",D40*1000000/(E40*660))</f>
        <v/>
      </c>
      <c r="G40" s="49"/>
    </row>
    <row r="41" spans="2:7" x14ac:dyDescent="0.25">
      <c r="B41" s="48" t="str">
        <f>IF(AND($C$33= "No",C41=""),"","4")</f>
        <v/>
      </c>
      <c r="C41" s="29"/>
      <c r="D41" s="32"/>
      <c r="E41" s="34"/>
      <c r="F41" s="35" t="str">
        <f t="shared" ref="F41:F45" si="0">IF(AND(E41=""),"",D41*1000000/(E41*660))</f>
        <v/>
      </c>
      <c r="G41" s="49"/>
    </row>
    <row r="42" spans="2:7" x14ac:dyDescent="0.25">
      <c r="B42" s="48" t="str">
        <f>IF(AND($C$33= "No",C42=""),"","5")</f>
        <v/>
      </c>
      <c r="C42" s="29"/>
      <c r="D42" s="32"/>
      <c r="E42" s="34"/>
      <c r="F42" s="35" t="str">
        <f t="shared" si="0"/>
        <v/>
      </c>
      <c r="G42" s="49"/>
    </row>
    <row r="43" spans="2:7" x14ac:dyDescent="0.25">
      <c r="B43" s="48" t="str">
        <f>IF(AND($C$33= "No",C43=""),"","6")</f>
        <v/>
      </c>
      <c r="C43" s="29"/>
      <c r="D43" s="32"/>
      <c r="E43" s="34"/>
      <c r="F43" s="35" t="str">
        <f t="shared" si="0"/>
        <v/>
      </c>
      <c r="G43" s="49"/>
    </row>
    <row r="44" spans="2:7" x14ac:dyDescent="0.25">
      <c r="B44" s="48" t="str">
        <f>IF(AND($C$33= "No",C44=""),"","7")</f>
        <v/>
      </c>
      <c r="C44" s="29"/>
      <c r="D44" s="32"/>
      <c r="E44" s="34"/>
      <c r="F44" s="35" t="str">
        <f t="shared" si="0"/>
        <v/>
      </c>
      <c r="G44" s="49"/>
    </row>
    <row r="45" spans="2:7" x14ac:dyDescent="0.25">
      <c r="B45" s="48" t="str">
        <f>IF(AND($C$33= "No",C45=""),"","8")</f>
        <v/>
      </c>
      <c r="C45" s="29"/>
      <c r="D45" s="32"/>
      <c r="E45" s="34"/>
      <c r="F45" s="35" t="str">
        <f t="shared" si="0"/>
        <v/>
      </c>
      <c r="G45" s="49"/>
    </row>
    <row r="46" spans="2:7" ht="15.75" customHeight="1" x14ac:dyDescent="0.25">
      <c r="B46" s="193" t="s">
        <v>346</v>
      </c>
      <c r="C46" s="194"/>
      <c r="D46" s="194"/>
      <c r="E46" s="194"/>
      <c r="F46" s="194"/>
      <c r="G46" s="195"/>
    </row>
    <row r="47" spans="2:7" ht="15.75" customHeight="1" x14ac:dyDescent="0.25">
      <c r="B47" s="122"/>
      <c r="C47" s="123"/>
      <c r="D47" s="123"/>
      <c r="E47" s="123"/>
      <c r="F47" s="123"/>
      <c r="G47" s="124"/>
    </row>
    <row r="48" spans="2:7" ht="21" x14ac:dyDescent="0.35">
      <c r="B48" s="196" t="s">
        <v>46</v>
      </c>
      <c r="C48" s="197"/>
      <c r="D48" s="197"/>
      <c r="E48" s="197"/>
      <c r="F48" s="197"/>
      <c r="G48" s="198"/>
    </row>
    <row r="49" spans="2:7" ht="15.75" customHeight="1" x14ac:dyDescent="0.25">
      <c r="B49" s="39" t="s">
        <v>47</v>
      </c>
      <c r="C49" s="212"/>
      <c r="D49" s="213"/>
      <c r="E49" s="210" t="s">
        <v>48</v>
      </c>
      <c r="F49" s="210"/>
      <c r="G49" s="211"/>
    </row>
    <row r="50" spans="2:7" ht="15.75" customHeight="1" x14ac:dyDescent="0.25">
      <c r="B50" s="39" t="s">
        <v>49</v>
      </c>
      <c r="C50" s="212"/>
      <c r="D50" s="213"/>
      <c r="E50" s="210" t="s">
        <v>50</v>
      </c>
      <c r="F50" s="210"/>
      <c r="G50" s="211"/>
    </row>
    <row r="51" spans="2:7" ht="15.75" customHeight="1" x14ac:dyDescent="0.25">
      <c r="B51" s="39" t="str">
        <f>IF(AND(C50= "Other"),"Name of the Kit","")</f>
        <v/>
      </c>
      <c r="C51" s="214"/>
      <c r="D51" s="215"/>
      <c r="E51" s="10"/>
      <c r="F51" s="27"/>
      <c r="G51" s="40"/>
    </row>
    <row r="52" spans="2:7" ht="15.75" customHeight="1" x14ac:dyDescent="0.25">
      <c r="B52" s="39" t="s">
        <v>56</v>
      </c>
      <c r="C52" s="212"/>
      <c r="D52" s="213"/>
      <c r="E52" s="26" t="s">
        <v>55</v>
      </c>
      <c r="F52" s="10"/>
      <c r="G52" s="40"/>
    </row>
    <row r="53" spans="2:7" ht="15.75" customHeight="1" x14ac:dyDescent="0.25">
      <c r="B53" s="39" t="s">
        <v>51</v>
      </c>
      <c r="C53" s="212"/>
      <c r="D53" s="213"/>
      <c r="E53" s="210" t="s">
        <v>52</v>
      </c>
      <c r="F53" s="210"/>
      <c r="G53" s="211"/>
    </row>
    <row r="54" spans="2:7" ht="15.75" customHeight="1" x14ac:dyDescent="0.25">
      <c r="B54" s="130"/>
      <c r="C54" s="131"/>
      <c r="D54" s="131"/>
      <c r="E54" s="132"/>
      <c r="F54" s="132"/>
      <c r="G54" s="133"/>
    </row>
    <row r="55" spans="2:7" ht="15.75" customHeight="1" x14ac:dyDescent="0.25">
      <c r="B55" s="122"/>
      <c r="C55" s="123"/>
      <c r="D55" s="123"/>
      <c r="E55" s="123"/>
      <c r="F55" s="123"/>
      <c r="G55" s="124"/>
    </row>
    <row r="56" spans="2:7" ht="21" x14ac:dyDescent="0.35">
      <c r="B56" s="196" t="s">
        <v>13</v>
      </c>
      <c r="C56" s="197"/>
      <c r="D56" s="197"/>
      <c r="E56" s="197"/>
      <c r="F56" s="197"/>
      <c r="G56" s="198"/>
    </row>
    <row r="57" spans="2:7" ht="15.75" customHeight="1" thickBot="1" x14ac:dyDescent="0.3">
      <c r="B57" s="146" t="s">
        <v>53</v>
      </c>
      <c r="C57" s="145"/>
      <c r="D57" s="145"/>
      <c r="E57" s="145"/>
      <c r="F57" s="128"/>
      <c r="G57" s="129"/>
    </row>
    <row r="58" spans="2:7" ht="15.75" customHeight="1" thickTop="1" thickBot="1" x14ac:dyDescent="0.3">
      <c r="B58" s="50"/>
      <c r="C58" s="20" t="s">
        <v>17</v>
      </c>
      <c r="D58" s="20" t="s">
        <v>54</v>
      </c>
      <c r="E58" s="144" t="s">
        <v>18</v>
      </c>
      <c r="F58" s="140"/>
      <c r="G58" s="137"/>
    </row>
    <row r="59" spans="2:7" ht="15.75" customHeight="1" thickTop="1" x14ac:dyDescent="0.25">
      <c r="B59" s="39" t="s">
        <v>14</v>
      </c>
      <c r="C59" s="136"/>
      <c r="D59" s="136"/>
      <c r="E59" s="136"/>
      <c r="F59" s="138"/>
      <c r="G59" s="139"/>
    </row>
    <row r="60" spans="2:7" ht="15.75" customHeight="1" x14ac:dyDescent="0.25">
      <c r="B60" s="39" t="s">
        <v>15</v>
      </c>
      <c r="C60" s="9"/>
      <c r="D60" s="9"/>
      <c r="E60" s="9"/>
      <c r="F60" s="138"/>
      <c r="G60" s="139"/>
    </row>
    <row r="61" spans="2:7" ht="15.75" customHeight="1" x14ac:dyDescent="0.25">
      <c r="B61" s="39" t="s">
        <v>16</v>
      </c>
      <c r="C61" s="147"/>
      <c r="D61" s="147"/>
      <c r="E61" s="147"/>
      <c r="F61" s="138"/>
      <c r="G61" s="139"/>
    </row>
    <row r="62" spans="2:7" ht="15.75" customHeight="1" x14ac:dyDescent="0.25">
      <c r="B62" s="39" t="s">
        <v>348</v>
      </c>
      <c r="C62" s="147"/>
      <c r="D62" s="147"/>
      <c r="E62" s="147"/>
      <c r="F62" s="138"/>
      <c r="G62" s="139"/>
    </row>
    <row r="63" spans="2:7" ht="15.75" customHeight="1" x14ac:dyDescent="0.25">
      <c r="B63" s="126"/>
      <c r="C63" s="127"/>
      <c r="D63" s="127"/>
      <c r="E63" s="127"/>
      <c r="F63" s="127"/>
      <c r="G63" s="118"/>
    </row>
    <row r="64" spans="2:7" ht="21" x14ac:dyDescent="0.35">
      <c r="B64" s="204" t="s">
        <v>20</v>
      </c>
      <c r="C64" s="205"/>
      <c r="D64" s="205"/>
      <c r="E64" s="205"/>
      <c r="F64" s="205"/>
      <c r="G64" s="206"/>
    </row>
    <row r="65" spans="2:7" x14ac:dyDescent="0.25">
      <c r="B65" s="68" t="s">
        <v>354</v>
      </c>
      <c r="C65" s="69"/>
      <c r="D65" s="69"/>
      <c r="E65" s="134"/>
      <c r="F65" s="216" t="s">
        <v>355</v>
      </c>
      <c r="G65" s="135"/>
    </row>
    <row r="66" spans="2:7" x14ac:dyDescent="0.25">
      <c r="B66" s="122" t="str">
        <f>IF(C23="MiSeq","Please list index2 in reverse complement for MiSeq runs",IF(C23="HiSeq","Please list index2 in reverse complement for HiSeq 2500 runs",""))</f>
        <v/>
      </c>
      <c r="C66" s="134"/>
      <c r="D66" s="134"/>
      <c r="E66" s="134"/>
      <c r="F66" s="134"/>
      <c r="G66" s="135"/>
    </row>
    <row r="67" spans="2:7" ht="30.75" thickBot="1" x14ac:dyDescent="0.3">
      <c r="B67" s="51" t="s">
        <v>19</v>
      </c>
      <c r="C67" s="1" t="s">
        <v>349</v>
      </c>
      <c r="D67" s="1" t="s">
        <v>350</v>
      </c>
      <c r="E67" s="1" t="s">
        <v>351</v>
      </c>
      <c r="F67" s="1" t="s">
        <v>352</v>
      </c>
      <c r="G67" s="52" t="s">
        <v>1</v>
      </c>
    </row>
    <row r="68" spans="2:7" ht="15.75" thickTop="1" x14ac:dyDescent="0.25">
      <c r="B68" s="148"/>
      <c r="C68" s="149"/>
      <c r="D68" s="149"/>
      <c r="E68" s="149"/>
      <c r="F68" s="149"/>
      <c r="G68" s="150"/>
    </row>
    <row r="69" spans="2:7" x14ac:dyDescent="0.25">
      <c r="B69" s="148"/>
      <c r="C69" s="149"/>
      <c r="D69" s="149"/>
      <c r="E69" s="149"/>
      <c r="F69" s="149"/>
      <c r="G69" s="150"/>
    </row>
    <row r="70" spans="2:7" x14ac:dyDescent="0.25">
      <c r="B70" s="148"/>
      <c r="C70" s="149"/>
      <c r="D70" s="149"/>
      <c r="E70" s="149"/>
      <c r="F70" s="149"/>
      <c r="G70" s="150"/>
    </row>
    <row r="71" spans="2:7" x14ac:dyDescent="0.25">
      <c r="B71" s="148"/>
      <c r="C71" s="149"/>
      <c r="D71" s="149"/>
      <c r="E71" s="149"/>
      <c r="F71" s="149"/>
      <c r="G71" s="150"/>
    </row>
    <row r="72" spans="2:7" x14ac:dyDescent="0.25">
      <c r="B72" s="148"/>
      <c r="C72" s="149"/>
      <c r="D72" s="149"/>
      <c r="E72" s="149"/>
      <c r="F72" s="149"/>
      <c r="G72" s="150"/>
    </row>
    <row r="73" spans="2:7" x14ac:dyDescent="0.25">
      <c r="B73" s="148"/>
      <c r="C73" s="149"/>
      <c r="D73" s="149"/>
      <c r="E73" s="149"/>
      <c r="F73" s="149"/>
      <c r="G73" s="150"/>
    </row>
    <row r="74" spans="2:7" x14ac:dyDescent="0.25">
      <c r="B74" s="148"/>
      <c r="C74" s="149"/>
      <c r="D74" s="149"/>
      <c r="E74" s="149"/>
      <c r="F74" s="149"/>
      <c r="G74" s="150"/>
    </row>
    <row r="75" spans="2:7" x14ac:dyDescent="0.25">
      <c r="B75" s="148"/>
      <c r="C75" s="149"/>
      <c r="D75" s="149"/>
      <c r="E75" s="149"/>
      <c r="F75" s="149"/>
      <c r="G75" s="150"/>
    </row>
    <row r="76" spans="2:7" x14ac:dyDescent="0.25">
      <c r="B76" s="148"/>
      <c r="C76" s="149"/>
      <c r="D76" s="149"/>
      <c r="E76" s="149"/>
      <c r="F76" s="149"/>
      <c r="G76" s="150"/>
    </row>
    <row r="77" spans="2:7" x14ac:dyDescent="0.25">
      <c r="B77" s="148"/>
      <c r="C77" s="149"/>
      <c r="D77" s="149"/>
      <c r="E77" s="149"/>
      <c r="F77" s="149"/>
      <c r="G77" s="150"/>
    </row>
    <row r="78" spans="2:7" x14ac:dyDescent="0.25">
      <c r="B78" s="148"/>
      <c r="C78" s="149"/>
      <c r="D78" s="149"/>
      <c r="E78" s="149"/>
      <c r="F78" s="149"/>
      <c r="G78" s="150"/>
    </row>
    <row r="79" spans="2:7" x14ac:dyDescent="0.25">
      <c r="B79" s="148"/>
      <c r="C79" s="149"/>
      <c r="D79" s="149"/>
      <c r="E79" s="149"/>
      <c r="F79" s="149"/>
      <c r="G79" s="150"/>
    </row>
    <row r="80" spans="2:7" x14ac:dyDescent="0.25">
      <c r="B80" s="151"/>
      <c r="C80" s="149"/>
      <c r="D80" s="152"/>
      <c r="E80" s="149"/>
      <c r="F80" s="152"/>
      <c r="G80" s="153"/>
    </row>
    <row r="81" spans="2:7" x14ac:dyDescent="0.25">
      <c r="B81" s="154"/>
      <c r="C81" s="149"/>
      <c r="D81" s="155"/>
      <c r="E81" s="149"/>
      <c r="F81" s="155"/>
      <c r="G81" s="156"/>
    </row>
    <row r="82" spans="2:7" x14ac:dyDescent="0.25">
      <c r="B82" s="154"/>
      <c r="C82" s="149"/>
      <c r="D82" s="155"/>
      <c r="E82" s="149"/>
      <c r="F82" s="155"/>
      <c r="G82" s="156"/>
    </row>
    <row r="83" spans="2:7" x14ac:dyDescent="0.25">
      <c r="B83" s="154"/>
      <c r="C83" s="149"/>
      <c r="D83" s="155"/>
      <c r="E83" s="149"/>
      <c r="F83" s="155"/>
      <c r="G83" s="156"/>
    </row>
    <row r="84" spans="2:7" x14ac:dyDescent="0.25">
      <c r="B84" s="154"/>
      <c r="C84" s="149"/>
      <c r="D84" s="155"/>
      <c r="E84" s="149"/>
      <c r="F84" s="155"/>
      <c r="G84" s="156"/>
    </row>
    <row r="85" spans="2:7" x14ac:dyDescent="0.25">
      <c r="B85" s="154"/>
      <c r="C85" s="149"/>
      <c r="D85" s="155"/>
      <c r="E85" s="149"/>
      <c r="F85" s="155"/>
      <c r="G85" s="156"/>
    </row>
    <row r="86" spans="2:7" x14ac:dyDescent="0.25">
      <c r="B86" s="154"/>
      <c r="C86" s="149"/>
      <c r="D86" s="155"/>
      <c r="E86" s="149"/>
      <c r="F86" s="155"/>
      <c r="G86" s="156"/>
    </row>
    <row r="87" spans="2:7" x14ac:dyDescent="0.25">
      <c r="B87" s="154"/>
      <c r="C87" s="149"/>
      <c r="D87" s="155"/>
      <c r="E87" s="149"/>
      <c r="F87" s="155"/>
      <c r="G87" s="156"/>
    </row>
    <row r="88" spans="2:7" x14ac:dyDescent="0.25">
      <c r="B88" s="154"/>
      <c r="C88" s="149"/>
      <c r="D88" s="155"/>
      <c r="E88" s="149"/>
      <c r="F88" s="155"/>
      <c r="G88" s="156"/>
    </row>
    <row r="89" spans="2:7" x14ac:dyDescent="0.25">
      <c r="B89" s="154"/>
      <c r="C89" s="149"/>
      <c r="D89" s="155"/>
      <c r="E89" s="149"/>
      <c r="F89" s="155"/>
      <c r="G89" s="156"/>
    </row>
    <row r="90" spans="2:7" x14ac:dyDescent="0.25">
      <c r="B90" s="154"/>
      <c r="C90" s="149"/>
      <c r="D90" s="155"/>
      <c r="E90" s="149"/>
      <c r="F90" s="155"/>
      <c r="G90" s="156"/>
    </row>
    <row r="91" spans="2:7" x14ac:dyDescent="0.25">
      <c r="B91" s="154"/>
      <c r="C91" s="149"/>
      <c r="D91" s="157"/>
      <c r="E91" s="149"/>
      <c r="F91" s="157"/>
      <c r="G91" s="158"/>
    </row>
    <row r="92" spans="2:7" x14ac:dyDescent="0.25">
      <c r="B92" s="43"/>
      <c r="C92" s="42"/>
      <c r="D92" s="42"/>
      <c r="E92" s="42"/>
      <c r="F92" s="42"/>
      <c r="G92" s="37"/>
    </row>
    <row r="93" spans="2:7" ht="21" x14ac:dyDescent="0.35">
      <c r="B93" s="204" t="s">
        <v>22</v>
      </c>
      <c r="C93" s="205"/>
      <c r="D93" s="205"/>
      <c r="E93" s="205"/>
      <c r="F93" s="205"/>
      <c r="G93" s="206"/>
    </row>
    <row r="94" spans="2:7" ht="21" customHeight="1" x14ac:dyDescent="0.25">
      <c r="B94" s="207"/>
      <c r="C94" s="208"/>
      <c r="D94" s="208"/>
      <c r="E94" s="208"/>
      <c r="F94" s="208"/>
      <c r="G94" s="209"/>
    </row>
    <row r="95" spans="2:7" ht="21" customHeight="1" x14ac:dyDescent="0.25">
      <c r="B95" s="207"/>
      <c r="C95" s="208"/>
      <c r="D95" s="208"/>
      <c r="E95" s="208"/>
      <c r="F95" s="208"/>
      <c r="G95" s="209"/>
    </row>
    <row r="96" spans="2:7" x14ac:dyDescent="0.25">
      <c r="B96" s="126"/>
      <c r="C96" s="127"/>
      <c r="D96" s="127"/>
      <c r="E96" s="127"/>
      <c r="F96" s="127"/>
      <c r="G96" s="118"/>
    </row>
    <row r="97" spans="2:7" ht="15.75" thickBot="1" x14ac:dyDescent="0.3">
      <c r="B97" s="201" t="s">
        <v>338</v>
      </c>
      <c r="C97" s="202"/>
      <c r="D97" s="202"/>
      <c r="E97" s="202"/>
      <c r="F97" s="202"/>
      <c r="G97" s="203"/>
    </row>
  </sheetData>
  <sheetProtection algorithmName="SHA-512" hashValue="8NKosbecLq+TQoyBLv776KxwP0RRRl1sLZLK05+/Fin/p+VFsfey1eGsZofrUyVhlT0vzzMz3KRsU4Xhpr6L6Q==" saltValue="PxYXARfVbCoKlWbqT2G5Vw==" spinCount="100000" sheet="1" objects="1" scenarios="1" selectLockedCells="1"/>
  <mergeCells count="33">
    <mergeCell ref="B97:G97"/>
    <mergeCell ref="B93:G93"/>
    <mergeCell ref="B94:G95"/>
    <mergeCell ref="E49:G49"/>
    <mergeCell ref="E50:G50"/>
    <mergeCell ref="E53:G53"/>
    <mergeCell ref="B56:G56"/>
    <mergeCell ref="B64:G64"/>
    <mergeCell ref="C49:D49"/>
    <mergeCell ref="C50:D50"/>
    <mergeCell ref="C51:D51"/>
    <mergeCell ref="C52:D52"/>
    <mergeCell ref="C53:D53"/>
    <mergeCell ref="B46:G46"/>
    <mergeCell ref="B48:G48"/>
    <mergeCell ref="B32:G32"/>
    <mergeCell ref="B22:G22"/>
    <mergeCell ref="C26:D26"/>
    <mergeCell ref="C27:D27"/>
    <mergeCell ref="C28:D28"/>
    <mergeCell ref="C29:D29"/>
    <mergeCell ref="C30:D30"/>
    <mergeCell ref="E9:G9"/>
    <mergeCell ref="E11:G11"/>
    <mergeCell ref="E12:G12"/>
    <mergeCell ref="E13:G13"/>
    <mergeCell ref="B35:G35"/>
    <mergeCell ref="E10:G10"/>
    <mergeCell ref="C23:D23"/>
    <mergeCell ref="C24:D24"/>
    <mergeCell ref="C25:D25"/>
    <mergeCell ref="B15:G15"/>
    <mergeCell ref="B10:C14"/>
  </mergeCells>
  <conditionalFormatting sqref="B68:B91">
    <cfRule type="duplicateValues" dxfId="11" priority="1"/>
  </conditionalFormatting>
  <dataValidations xWindow="468" yWindow="477" count="13">
    <dataValidation type="list" allowBlank="1" showInputMessage="1" showErrorMessage="1" sqref="C53:C54 D54">
      <formula1>"High,Low"</formula1>
    </dataValidation>
    <dataValidation type="list" allowBlank="1" showInputMessage="1" showErrorMessage="1" sqref="C50">
      <formula1>"TruSeq,Nextera,Small RNA,Amplicon,Other"</formula1>
    </dataValidation>
    <dataValidation type="list" allowBlank="1" showInputMessage="1" showErrorMessage="1" sqref="C49">
      <formula1>"DNA,RNA,Amplicon"</formula1>
    </dataValidation>
    <dataValidation type="list" allowBlank="1" showInputMessage="1" showErrorMessage="1" sqref="C24">
      <formula1>INDIRECT($C$23)</formula1>
    </dataValidation>
    <dataValidation type="list" allowBlank="1" showInputMessage="1" showErrorMessage="1" sqref="C23">
      <formula1>"MiSeq, MiniSeq, NextSeq, HiSeq, "</formula1>
    </dataValidation>
    <dataValidation allowBlank="1" showInputMessage="1" showErrorMessage="1" promptTitle="Info" prompt="Please provide full nucleotide sequence (e.g. TAGATCGC). _x000a_Do not use index codes (e.g. 501)" sqref="D68:D91 F68:F91"/>
    <dataValidation allowBlank="1" showInputMessage="1" showErrorMessage="1" promptTitle="Tip" prompt="All sample IDs must be unique." sqref="B68:B91"/>
    <dataValidation type="list" allowBlank="1" showInputMessage="1" showErrorMessage="1" sqref="C59:G60 C20">
      <formula1>"Yes,No"</formula1>
    </dataValidation>
    <dataValidation type="list" allowBlank="1" showInputMessage="1" showErrorMessage="1" sqref="C52">
      <formula1>"qPCR,QuBit,BioAnalzyer,Tapestation,Other"</formula1>
    </dataValidation>
    <dataValidation type="list" allowBlank="1" showInputMessage="1" showErrorMessage="1" sqref="C33">
      <formula1>"Yes, No"</formula1>
    </dataValidation>
    <dataValidation showDropDown="1" showInputMessage="1" showErrorMessage="1" sqref="C51:D51"/>
    <dataValidation allowBlank="1" showInputMessage="1" showErrorMessage="1" promptTitle="Info" prompt="Please provide index code (e.g. N701)" sqref="C68:C91"/>
    <dataValidation allowBlank="1" showInputMessage="1" showErrorMessage="1" promptTitle="Info" prompt="Please provide index code (e.g. S501)" sqref="E68:E91"/>
  </dataValidations>
  <hyperlinks>
    <hyperlink ref="E13" r:id="rId1"/>
    <hyperlink ref="C6" r:id="rId2"/>
    <hyperlink ref="F65" r:id="rId3"/>
  </hyperlinks>
  <pageMargins left="0.25" right="0.25" top="0.75" bottom="0.75" header="0.3" footer="0.3"/>
  <pageSetup scale="46" orientation="portrait" r:id="rId4"/>
  <drawing r:id="rId5"/>
  <tableParts count="1">
    <tablePart r:id="rId6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2:G14"/>
  <sheetViews>
    <sheetView workbookViewId="0">
      <selection activeCell="E4" sqref="E4"/>
    </sheetView>
  </sheetViews>
  <sheetFormatPr defaultRowHeight="15" x14ac:dyDescent="0.25"/>
  <cols>
    <col min="1" max="2" width="13.7109375" customWidth="1"/>
  </cols>
  <sheetData>
    <row r="2" spans="1:7" ht="15.75" thickBot="1" x14ac:dyDescent="0.3">
      <c r="A2" t="s">
        <v>317</v>
      </c>
      <c r="B2" t="s">
        <v>90</v>
      </c>
    </row>
    <row r="3" spans="1:7" ht="91.5" thickTop="1" thickBot="1" x14ac:dyDescent="0.3">
      <c r="A3" s="20" t="s">
        <v>19</v>
      </c>
      <c r="B3" s="20" t="s">
        <v>318</v>
      </c>
      <c r="C3" s="20" t="s">
        <v>29</v>
      </c>
      <c r="D3" s="20" t="s">
        <v>1</v>
      </c>
      <c r="E3" s="22"/>
    </row>
    <row r="4" spans="1:7" ht="15.75" thickTop="1" x14ac:dyDescent="0.25">
      <c r="A4" s="16" t="s">
        <v>319</v>
      </c>
      <c r="B4" s="21">
        <v>1</v>
      </c>
      <c r="C4" s="17"/>
      <c r="D4" s="17"/>
      <c r="E4" s="23"/>
      <c r="F4">
        <f>Sheet3!D19</f>
        <v>0</v>
      </c>
      <c r="G4" t="str">
        <f>"BC"</f>
        <v>BC</v>
      </c>
    </row>
    <row r="5" spans="1:7" x14ac:dyDescent="0.25">
      <c r="A5" s="18"/>
      <c r="B5" s="18">
        <v>2</v>
      </c>
      <c r="C5" s="18"/>
      <c r="D5" s="18"/>
      <c r="E5" s="24"/>
    </row>
    <row r="6" spans="1:7" x14ac:dyDescent="0.25">
      <c r="A6" s="19"/>
      <c r="B6" s="19">
        <v>3</v>
      </c>
      <c r="C6" s="19"/>
      <c r="D6" s="19"/>
      <c r="E6" s="23"/>
    </row>
    <row r="7" spans="1:7" x14ac:dyDescent="0.25">
      <c r="A7" s="18"/>
      <c r="B7" s="18">
        <v>4</v>
      </c>
      <c r="C7" s="18"/>
      <c r="D7" s="18"/>
      <c r="E7" s="24"/>
    </row>
    <row r="8" spans="1:7" x14ac:dyDescent="0.25">
      <c r="A8" s="19"/>
      <c r="B8" s="19">
        <v>5</v>
      </c>
      <c r="C8" s="19"/>
      <c r="D8" s="19"/>
      <c r="E8" s="23"/>
    </row>
    <row r="9" spans="1:7" x14ac:dyDescent="0.25">
      <c r="A9" s="18"/>
      <c r="B9" s="18">
        <v>6</v>
      </c>
      <c r="C9" s="18"/>
      <c r="D9" s="18"/>
      <c r="E9" s="24"/>
    </row>
    <row r="10" spans="1:7" x14ac:dyDescent="0.25">
      <c r="A10" s="19"/>
      <c r="B10" s="19">
        <v>7</v>
      </c>
      <c r="C10" s="19"/>
      <c r="D10" s="19"/>
      <c r="E10" s="23"/>
    </row>
    <row r="11" spans="1:7" x14ac:dyDescent="0.25">
      <c r="A11" s="18"/>
      <c r="B11" s="18">
        <v>8</v>
      </c>
      <c r="C11" s="18"/>
      <c r="D11" s="18"/>
      <c r="E11" s="24"/>
    </row>
    <row r="12" spans="1:7" x14ac:dyDescent="0.25">
      <c r="A12" s="19"/>
      <c r="B12" s="19">
        <v>9</v>
      </c>
      <c r="C12" s="19"/>
      <c r="D12" s="19"/>
      <c r="E12" s="23"/>
    </row>
    <row r="13" spans="1:7" x14ac:dyDescent="0.25">
      <c r="A13" s="18"/>
      <c r="B13" s="18">
        <v>10</v>
      </c>
      <c r="C13" s="18"/>
      <c r="D13" s="18"/>
      <c r="E13" s="24"/>
    </row>
    <row r="14" spans="1:7" x14ac:dyDescent="0.25">
      <c r="A14" s="19"/>
      <c r="B14" s="19"/>
      <c r="C14" s="19"/>
      <c r="D14" s="19"/>
      <c r="E14" s="23"/>
    </row>
  </sheetData>
  <conditionalFormatting sqref="A4:B14">
    <cfRule type="duplicateValues" dxfId="0" priority="1"/>
  </conditionalFormatting>
  <dataValidations count="2">
    <dataValidation allowBlank="1" showInputMessage="1" showErrorMessage="1" promptTitle="Tip" prompt="All sample IDs must be unique." sqref="A4:B14"/>
    <dataValidation allowBlank="1" showInputMessage="1" showErrorMessage="1" promptTitle="Info" prompt="Please provide full nucleotide sequence (e.g. TAGATCGC). _x000a_Do not use index codes (e.g. 501)" sqref="C4:C14"/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workbookViewId="0">
      <selection activeCell="B3" sqref="B3"/>
    </sheetView>
  </sheetViews>
  <sheetFormatPr defaultRowHeight="15" x14ac:dyDescent="0.25"/>
  <sheetData>
    <row r="1" spans="1:10" x14ac:dyDescent="0.25">
      <c r="A1" t="s">
        <v>87</v>
      </c>
    </row>
    <row r="2" spans="1:10" x14ac:dyDescent="0.25">
      <c r="A2" t="s">
        <v>88</v>
      </c>
      <c r="B2">
        <v>1</v>
      </c>
    </row>
    <row r="3" spans="1:10" x14ac:dyDescent="0.25">
      <c r="A3" t="s">
        <v>89</v>
      </c>
      <c r="B3" t="s">
        <v>90</v>
      </c>
    </row>
    <row r="4" spans="1:10" x14ac:dyDescent="0.25">
      <c r="A4" t="s">
        <v>91</v>
      </c>
      <c r="B4" t="s">
        <v>92</v>
      </c>
    </row>
    <row r="5" spans="1:10" x14ac:dyDescent="0.25">
      <c r="A5" t="s">
        <v>93</v>
      </c>
      <c r="B5" t="s">
        <v>94</v>
      </c>
    </row>
    <row r="6" spans="1:10" x14ac:dyDescent="0.25">
      <c r="A6" t="s">
        <v>95</v>
      </c>
      <c r="B6" t="s">
        <v>96</v>
      </c>
    </row>
    <row r="9" spans="1:10" x14ac:dyDescent="0.25">
      <c r="A9" t="s">
        <v>97</v>
      </c>
    </row>
    <row r="10" spans="1:10" x14ac:dyDescent="0.25">
      <c r="A10" t="s">
        <v>98</v>
      </c>
      <c r="B10" t="s">
        <v>99</v>
      </c>
      <c r="C10" t="s">
        <v>100</v>
      </c>
      <c r="D10" t="s">
        <v>101</v>
      </c>
      <c r="E10" t="s">
        <v>102</v>
      </c>
      <c r="F10" t="s">
        <v>103</v>
      </c>
      <c r="G10" t="s">
        <v>104</v>
      </c>
      <c r="H10" t="s">
        <v>105</v>
      </c>
      <c r="I10" t="s">
        <v>106</v>
      </c>
      <c r="J10" t="s">
        <v>107</v>
      </c>
    </row>
    <row r="11" spans="1:10" x14ac:dyDescent="0.25">
      <c r="A11" t="s">
        <v>108</v>
      </c>
      <c r="B11" t="s">
        <v>109</v>
      </c>
      <c r="D11" t="s">
        <v>94</v>
      </c>
      <c r="E11" t="s">
        <v>110</v>
      </c>
      <c r="F11" t="s">
        <v>111</v>
      </c>
      <c r="G11" t="s">
        <v>112</v>
      </c>
      <c r="H11" t="s">
        <v>113</v>
      </c>
    </row>
    <row r="12" spans="1:10" x14ac:dyDescent="0.25">
      <c r="A12" t="s">
        <v>114</v>
      </c>
      <c r="B12" t="s">
        <v>115</v>
      </c>
      <c r="D12" t="s">
        <v>94</v>
      </c>
      <c r="E12" t="s">
        <v>110</v>
      </c>
      <c r="F12" t="s">
        <v>116</v>
      </c>
      <c r="G12" t="s">
        <v>117</v>
      </c>
      <c r="H12" t="s">
        <v>118</v>
      </c>
    </row>
    <row r="13" spans="1:10" x14ac:dyDescent="0.25">
      <c r="A13" t="s">
        <v>119</v>
      </c>
      <c r="B13" t="s">
        <v>120</v>
      </c>
      <c r="D13" t="s">
        <v>94</v>
      </c>
      <c r="E13" t="s">
        <v>110</v>
      </c>
      <c r="F13" t="s">
        <v>121</v>
      </c>
      <c r="G13" t="s">
        <v>122</v>
      </c>
      <c r="H13" t="s">
        <v>123</v>
      </c>
    </row>
    <row r="14" spans="1:10" x14ac:dyDescent="0.25">
      <c r="A14" t="s">
        <v>124</v>
      </c>
      <c r="B14" t="s">
        <v>125</v>
      </c>
      <c r="D14" t="s">
        <v>94</v>
      </c>
      <c r="E14" t="s">
        <v>110</v>
      </c>
      <c r="F14" t="s">
        <v>126</v>
      </c>
      <c r="G14" t="s">
        <v>127</v>
      </c>
      <c r="H14" t="s">
        <v>128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4"/>
  <sheetViews>
    <sheetView workbookViewId="0">
      <selection activeCell="E14" sqref="E14"/>
    </sheetView>
  </sheetViews>
  <sheetFormatPr defaultRowHeight="15" x14ac:dyDescent="0.25"/>
  <sheetData>
    <row r="1" spans="1:2" x14ac:dyDescent="0.25">
      <c r="A1" t="s">
        <v>129</v>
      </c>
    </row>
    <row r="2" spans="1:2" x14ac:dyDescent="0.25">
      <c r="A2">
        <v>1</v>
      </c>
    </row>
    <row r="4" spans="1:2" x14ac:dyDescent="0.25">
      <c r="A4" t="s">
        <v>130</v>
      </c>
    </row>
    <row r="5" spans="1:2" x14ac:dyDescent="0.25">
      <c r="A5" t="s">
        <v>131</v>
      </c>
      <c r="B5" t="s">
        <v>132</v>
      </c>
    </row>
    <row r="6" spans="1:2" x14ac:dyDescent="0.25">
      <c r="A6" t="s">
        <v>133</v>
      </c>
      <c r="B6" t="s">
        <v>132</v>
      </c>
    </row>
    <row r="8" spans="1:2" x14ac:dyDescent="0.25">
      <c r="A8" t="s">
        <v>134</v>
      </c>
    </row>
    <row r="9" spans="1:2" x14ac:dyDescent="0.25">
      <c r="A9" t="s">
        <v>112</v>
      </c>
      <c r="B9" t="s">
        <v>113</v>
      </c>
    </row>
    <row r="10" spans="1:2" x14ac:dyDescent="0.25">
      <c r="A10" t="s">
        <v>117</v>
      </c>
      <c r="B10" t="s">
        <v>118</v>
      </c>
    </row>
    <row r="11" spans="1:2" x14ac:dyDescent="0.25">
      <c r="A11" t="s">
        <v>135</v>
      </c>
      <c r="B11" t="s">
        <v>136</v>
      </c>
    </row>
    <row r="12" spans="1:2" x14ac:dyDescent="0.25">
      <c r="A12" t="s">
        <v>137</v>
      </c>
      <c r="B12" t="s">
        <v>138</v>
      </c>
    </row>
    <row r="13" spans="1:2" x14ac:dyDescent="0.25">
      <c r="A13" t="s">
        <v>122</v>
      </c>
      <c r="B13" t="s">
        <v>123</v>
      </c>
    </row>
    <row r="14" spans="1:2" x14ac:dyDescent="0.25">
      <c r="A14" t="s">
        <v>127</v>
      </c>
      <c r="B14" t="s">
        <v>128</v>
      </c>
    </row>
    <row r="15" spans="1:2" x14ac:dyDescent="0.25">
      <c r="A15" t="s">
        <v>139</v>
      </c>
      <c r="B15" t="s">
        <v>140</v>
      </c>
    </row>
    <row r="16" spans="1:2" x14ac:dyDescent="0.25">
      <c r="A16" t="s">
        <v>141</v>
      </c>
      <c r="B16" t="s">
        <v>142</v>
      </c>
    </row>
    <row r="17" spans="1:2" x14ac:dyDescent="0.25">
      <c r="A17" t="s">
        <v>143</v>
      </c>
      <c r="B17" t="s">
        <v>144</v>
      </c>
    </row>
    <row r="18" spans="1:2" x14ac:dyDescent="0.25">
      <c r="A18" t="s">
        <v>145</v>
      </c>
      <c r="B18" t="s">
        <v>146</v>
      </c>
    </row>
    <row r="19" spans="1:2" x14ac:dyDescent="0.25">
      <c r="A19" t="s">
        <v>147</v>
      </c>
      <c r="B19" t="s">
        <v>148</v>
      </c>
    </row>
    <row r="20" spans="1:2" x14ac:dyDescent="0.25">
      <c r="A20" t="s">
        <v>149</v>
      </c>
      <c r="B20" t="s">
        <v>150</v>
      </c>
    </row>
    <row r="21" spans="1:2" x14ac:dyDescent="0.25">
      <c r="A21" t="s">
        <v>151</v>
      </c>
      <c r="B21" t="s">
        <v>152</v>
      </c>
    </row>
    <row r="22" spans="1:2" x14ac:dyDescent="0.25">
      <c r="A22" t="s">
        <v>153</v>
      </c>
      <c r="B22" t="s">
        <v>154</v>
      </c>
    </row>
    <row r="23" spans="1:2" x14ac:dyDescent="0.25">
      <c r="A23" t="s">
        <v>155</v>
      </c>
      <c r="B23" t="s">
        <v>156</v>
      </c>
    </row>
    <row r="24" spans="1:2" x14ac:dyDescent="0.25">
      <c r="A24" t="s">
        <v>157</v>
      </c>
      <c r="B24" t="s">
        <v>158</v>
      </c>
    </row>
    <row r="25" spans="1:2" x14ac:dyDescent="0.25">
      <c r="A25" t="s">
        <v>159</v>
      </c>
      <c r="B25" t="s">
        <v>160</v>
      </c>
    </row>
    <row r="26" spans="1:2" x14ac:dyDescent="0.25">
      <c r="A26" t="s">
        <v>161</v>
      </c>
      <c r="B26" t="s">
        <v>162</v>
      </c>
    </row>
    <row r="27" spans="1:2" x14ac:dyDescent="0.25">
      <c r="A27" t="s">
        <v>163</v>
      </c>
      <c r="B27" t="s">
        <v>164</v>
      </c>
    </row>
    <row r="28" spans="1:2" x14ac:dyDescent="0.25">
      <c r="A28" t="s">
        <v>165</v>
      </c>
      <c r="B28" t="s">
        <v>166</v>
      </c>
    </row>
    <row r="29" spans="1:2" x14ac:dyDescent="0.25">
      <c r="A29" t="s">
        <v>167</v>
      </c>
      <c r="B29" t="s">
        <v>168</v>
      </c>
    </row>
    <row r="30" spans="1:2" x14ac:dyDescent="0.25">
      <c r="A30" t="s">
        <v>169</v>
      </c>
      <c r="B30" t="s">
        <v>170</v>
      </c>
    </row>
    <row r="31" spans="1:2" x14ac:dyDescent="0.25">
      <c r="A31" t="s">
        <v>171</v>
      </c>
      <c r="B31" t="s">
        <v>172</v>
      </c>
    </row>
    <row r="32" spans="1:2" x14ac:dyDescent="0.25">
      <c r="A32" t="s">
        <v>173</v>
      </c>
      <c r="B32" t="s">
        <v>174</v>
      </c>
    </row>
    <row r="33" spans="1:2" x14ac:dyDescent="0.25">
      <c r="A33" t="s">
        <v>175</v>
      </c>
      <c r="B33" t="s">
        <v>176</v>
      </c>
    </row>
    <row r="34" spans="1:2" x14ac:dyDescent="0.25">
      <c r="A34" t="s">
        <v>177</v>
      </c>
      <c r="B34" t="s">
        <v>178</v>
      </c>
    </row>
    <row r="35" spans="1:2" x14ac:dyDescent="0.25">
      <c r="A35" t="s">
        <v>179</v>
      </c>
      <c r="B35" t="s">
        <v>180</v>
      </c>
    </row>
    <row r="36" spans="1:2" x14ac:dyDescent="0.25">
      <c r="A36" t="s">
        <v>181</v>
      </c>
      <c r="B36" t="s">
        <v>182</v>
      </c>
    </row>
    <row r="37" spans="1:2" x14ac:dyDescent="0.25">
      <c r="A37" t="s">
        <v>183</v>
      </c>
      <c r="B37" t="s">
        <v>184</v>
      </c>
    </row>
    <row r="38" spans="1:2" x14ac:dyDescent="0.25">
      <c r="A38" t="s">
        <v>185</v>
      </c>
      <c r="B38" t="s">
        <v>186</v>
      </c>
    </row>
    <row r="39" spans="1:2" x14ac:dyDescent="0.25">
      <c r="A39" t="s">
        <v>187</v>
      </c>
      <c r="B39" t="s">
        <v>188</v>
      </c>
    </row>
    <row r="40" spans="1:2" x14ac:dyDescent="0.25">
      <c r="A40" t="s">
        <v>189</v>
      </c>
      <c r="B40" t="s">
        <v>190</v>
      </c>
    </row>
    <row r="41" spans="1:2" x14ac:dyDescent="0.25">
      <c r="A41" t="s">
        <v>191</v>
      </c>
      <c r="B41" t="s">
        <v>192</v>
      </c>
    </row>
    <row r="42" spans="1:2" x14ac:dyDescent="0.25">
      <c r="A42" t="s">
        <v>193</v>
      </c>
      <c r="B42" t="s">
        <v>194</v>
      </c>
    </row>
    <row r="43" spans="1:2" x14ac:dyDescent="0.25">
      <c r="A43" t="s">
        <v>195</v>
      </c>
      <c r="B43" t="s">
        <v>196</v>
      </c>
    </row>
    <row r="44" spans="1:2" x14ac:dyDescent="0.25">
      <c r="A44" t="s">
        <v>197</v>
      </c>
      <c r="B44" t="s">
        <v>198</v>
      </c>
    </row>
    <row r="45" spans="1:2" x14ac:dyDescent="0.25">
      <c r="A45" t="s">
        <v>199</v>
      </c>
      <c r="B45" t="s">
        <v>200</v>
      </c>
    </row>
    <row r="46" spans="1:2" x14ac:dyDescent="0.25">
      <c r="A46" t="s">
        <v>201</v>
      </c>
      <c r="B46" t="s">
        <v>202</v>
      </c>
    </row>
    <row r="47" spans="1:2" x14ac:dyDescent="0.25">
      <c r="A47" t="s">
        <v>203</v>
      </c>
      <c r="B47" t="s">
        <v>204</v>
      </c>
    </row>
    <row r="48" spans="1:2" x14ac:dyDescent="0.25">
      <c r="A48" t="s">
        <v>205</v>
      </c>
      <c r="B48" t="s">
        <v>206</v>
      </c>
    </row>
    <row r="49" spans="1:2" x14ac:dyDescent="0.25">
      <c r="A49" t="s">
        <v>207</v>
      </c>
      <c r="B49" t="s">
        <v>208</v>
      </c>
    </row>
    <row r="50" spans="1:2" x14ac:dyDescent="0.25">
      <c r="A50" t="s">
        <v>209</v>
      </c>
      <c r="B50" t="s">
        <v>210</v>
      </c>
    </row>
    <row r="51" spans="1:2" x14ac:dyDescent="0.25">
      <c r="A51" t="s">
        <v>211</v>
      </c>
      <c r="B51" t="s">
        <v>212</v>
      </c>
    </row>
    <row r="52" spans="1:2" x14ac:dyDescent="0.25">
      <c r="A52" t="s">
        <v>213</v>
      </c>
      <c r="B52" t="s">
        <v>214</v>
      </c>
    </row>
    <row r="53" spans="1:2" x14ac:dyDescent="0.25">
      <c r="A53" t="s">
        <v>215</v>
      </c>
      <c r="B53" t="s">
        <v>216</v>
      </c>
    </row>
    <row r="54" spans="1:2" x14ac:dyDescent="0.25">
      <c r="A54" t="s">
        <v>217</v>
      </c>
      <c r="B54" t="s">
        <v>218</v>
      </c>
    </row>
    <row r="55" spans="1:2" x14ac:dyDescent="0.25">
      <c r="A55" t="s">
        <v>219</v>
      </c>
      <c r="B55" t="s">
        <v>220</v>
      </c>
    </row>
    <row r="56" spans="1:2" x14ac:dyDescent="0.25">
      <c r="A56" t="s">
        <v>221</v>
      </c>
      <c r="B56" t="s">
        <v>222</v>
      </c>
    </row>
    <row r="58" spans="1:2" x14ac:dyDescent="0.25">
      <c r="A58" t="s">
        <v>223</v>
      </c>
    </row>
    <row r="59" spans="1:2" x14ac:dyDescent="0.25">
      <c r="A59" t="s">
        <v>111</v>
      </c>
      <c r="B59" t="s">
        <v>112</v>
      </c>
    </row>
    <row r="60" spans="1:2" x14ac:dyDescent="0.25">
      <c r="A60" t="s">
        <v>116</v>
      </c>
      <c r="B60" t="s">
        <v>117</v>
      </c>
    </row>
    <row r="61" spans="1:2" x14ac:dyDescent="0.25">
      <c r="A61" t="s">
        <v>224</v>
      </c>
      <c r="B61" t="s">
        <v>135</v>
      </c>
    </row>
    <row r="62" spans="1:2" x14ac:dyDescent="0.25">
      <c r="A62" t="s">
        <v>225</v>
      </c>
      <c r="B62" t="s">
        <v>137</v>
      </c>
    </row>
    <row r="63" spans="1:2" x14ac:dyDescent="0.25">
      <c r="A63" t="s">
        <v>121</v>
      </c>
      <c r="B63" t="s">
        <v>122</v>
      </c>
    </row>
    <row r="64" spans="1:2" x14ac:dyDescent="0.25">
      <c r="A64" t="s">
        <v>126</v>
      </c>
      <c r="B64" t="s">
        <v>127</v>
      </c>
    </row>
    <row r="65" spans="1:2" x14ac:dyDescent="0.25">
      <c r="A65" t="s">
        <v>226</v>
      </c>
      <c r="B65" t="s">
        <v>139</v>
      </c>
    </row>
    <row r="66" spans="1:2" x14ac:dyDescent="0.25">
      <c r="A66" t="s">
        <v>227</v>
      </c>
      <c r="B66" t="s">
        <v>141</v>
      </c>
    </row>
    <row r="67" spans="1:2" x14ac:dyDescent="0.25">
      <c r="A67" t="s">
        <v>228</v>
      </c>
      <c r="B67" t="s">
        <v>143</v>
      </c>
    </row>
    <row r="68" spans="1:2" x14ac:dyDescent="0.25">
      <c r="A68" t="s">
        <v>229</v>
      </c>
      <c r="B68" t="s">
        <v>145</v>
      </c>
    </row>
    <row r="69" spans="1:2" x14ac:dyDescent="0.25">
      <c r="A69" t="s">
        <v>230</v>
      </c>
      <c r="B69" t="s">
        <v>147</v>
      </c>
    </row>
    <row r="70" spans="1:2" x14ac:dyDescent="0.25">
      <c r="A70" t="s">
        <v>231</v>
      </c>
      <c r="B70" t="s">
        <v>149</v>
      </c>
    </row>
    <row r="71" spans="1:2" x14ac:dyDescent="0.25">
      <c r="A71" t="s">
        <v>232</v>
      </c>
      <c r="B71" t="s">
        <v>151</v>
      </c>
    </row>
    <row r="72" spans="1:2" x14ac:dyDescent="0.25">
      <c r="A72" t="s">
        <v>233</v>
      </c>
      <c r="B72" t="s">
        <v>153</v>
      </c>
    </row>
    <row r="73" spans="1:2" x14ac:dyDescent="0.25">
      <c r="A73" t="s">
        <v>234</v>
      </c>
      <c r="B73" t="s">
        <v>155</v>
      </c>
    </row>
    <row r="74" spans="1:2" x14ac:dyDescent="0.25">
      <c r="A74" t="s">
        <v>235</v>
      </c>
      <c r="B74" t="s">
        <v>157</v>
      </c>
    </row>
    <row r="75" spans="1:2" x14ac:dyDescent="0.25">
      <c r="A75" t="s">
        <v>236</v>
      </c>
      <c r="B75" t="s">
        <v>161</v>
      </c>
    </row>
    <row r="76" spans="1:2" x14ac:dyDescent="0.25">
      <c r="A76" t="s">
        <v>237</v>
      </c>
      <c r="B76" t="s">
        <v>163</v>
      </c>
    </row>
    <row r="77" spans="1:2" x14ac:dyDescent="0.25">
      <c r="A77" t="s">
        <v>238</v>
      </c>
      <c r="B77" t="s">
        <v>165</v>
      </c>
    </row>
    <row r="78" spans="1:2" x14ac:dyDescent="0.25">
      <c r="A78" t="s">
        <v>239</v>
      </c>
      <c r="B78" t="s">
        <v>167</v>
      </c>
    </row>
    <row r="79" spans="1:2" x14ac:dyDescent="0.25">
      <c r="A79" t="s">
        <v>240</v>
      </c>
      <c r="B79" t="s">
        <v>169</v>
      </c>
    </row>
    <row r="80" spans="1:2" x14ac:dyDescent="0.25">
      <c r="A80" t="s">
        <v>241</v>
      </c>
      <c r="B80" t="s">
        <v>171</v>
      </c>
    </row>
    <row r="81" spans="1:2" x14ac:dyDescent="0.25">
      <c r="A81" t="s">
        <v>242</v>
      </c>
      <c r="B81" t="s">
        <v>175</v>
      </c>
    </row>
    <row r="82" spans="1:2" x14ac:dyDescent="0.25">
      <c r="A82" t="s">
        <v>243</v>
      </c>
      <c r="B82" t="s">
        <v>179</v>
      </c>
    </row>
    <row r="83" spans="1:2" x14ac:dyDescent="0.25">
      <c r="A83" t="s">
        <v>244</v>
      </c>
      <c r="B83" t="s">
        <v>159</v>
      </c>
    </row>
    <row r="84" spans="1:2" x14ac:dyDescent="0.25">
      <c r="A84" t="s">
        <v>245</v>
      </c>
      <c r="B84" t="s">
        <v>173</v>
      </c>
    </row>
    <row r="85" spans="1:2" x14ac:dyDescent="0.25">
      <c r="A85" t="s">
        <v>246</v>
      </c>
      <c r="B85" t="s">
        <v>177</v>
      </c>
    </row>
    <row r="86" spans="1:2" x14ac:dyDescent="0.25">
      <c r="A86" t="s">
        <v>247</v>
      </c>
      <c r="B86" t="s">
        <v>181</v>
      </c>
    </row>
    <row r="87" spans="1:2" x14ac:dyDescent="0.25">
      <c r="A87" t="s">
        <v>248</v>
      </c>
      <c r="B87" t="s">
        <v>183</v>
      </c>
    </row>
    <row r="88" spans="1:2" x14ac:dyDescent="0.25">
      <c r="A88" t="s">
        <v>249</v>
      </c>
      <c r="B88" t="s">
        <v>187</v>
      </c>
    </row>
    <row r="89" spans="1:2" x14ac:dyDescent="0.25">
      <c r="A89" t="s">
        <v>250</v>
      </c>
      <c r="B89" t="s">
        <v>189</v>
      </c>
    </row>
    <row r="90" spans="1:2" x14ac:dyDescent="0.25">
      <c r="A90" t="s">
        <v>251</v>
      </c>
      <c r="B90" t="s">
        <v>191</v>
      </c>
    </row>
    <row r="91" spans="1:2" x14ac:dyDescent="0.25">
      <c r="A91" t="s">
        <v>252</v>
      </c>
      <c r="B91" t="s">
        <v>193</v>
      </c>
    </row>
    <row r="92" spans="1:2" x14ac:dyDescent="0.25">
      <c r="A92" t="s">
        <v>253</v>
      </c>
      <c r="B92" t="s">
        <v>195</v>
      </c>
    </row>
    <row r="93" spans="1:2" x14ac:dyDescent="0.25">
      <c r="A93" t="s">
        <v>254</v>
      </c>
      <c r="B93" t="s">
        <v>197</v>
      </c>
    </row>
    <row r="94" spans="1:2" x14ac:dyDescent="0.25">
      <c r="A94" t="s">
        <v>255</v>
      </c>
      <c r="B94" t="s">
        <v>209</v>
      </c>
    </row>
    <row r="95" spans="1:2" x14ac:dyDescent="0.25">
      <c r="A95" t="s">
        <v>256</v>
      </c>
      <c r="B95" t="s">
        <v>185</v>
      </c>
    </row>
    <row r="96" spans="1:2" x14ac:dyDescent="0.25">
      <c r="A96" t="s">
        <v>257</v>
      </c>
      <c r="B96" t="s">
        <v>199</v>
      </c>
    </row>
    <row r="97" spans="1:2" x14ac:dyDescent="0.25">
      <c r="A97" t="s">
        <v>258</v>
      </c>
      <c r="B97" t="s">
        <v>201</v>
      </c>
    </row>
    <row r="98" spans="1:2" x14ac:dyDescent="0.25">
      <c r="A98" t="s">
        <v>259</v>
      </c>
      <c r="B98" t="s">
        <v>203</v>
      </c>
    </row>
    <row r="99" spans="1:2" x14ac:dyDescent="0.25">
      <c r="A99" t="s">
        <v>260</v>
      </c>
      <c r="B99" t="s">
        <v>205</v>
      </c>
    </row>
    <row r="100" spans="1:2" x14ac:dyDescent="0.25">
      <c r="A100" t="s">
        <v>261</v>
      </c>
      <c r="B100" t="s">
        <v>207</v>
      </c>
    </row>
    <row r="101" spans="1:2" x14ac:dyDescent="0.25">
      <c r="A101" t="s">
        <v>262</v>
      </c>
      <c r="B101" t="s">
        <v>211</v>
      </c>
    </row>
    <row r="102" spans="1:2" x14ac:dyDescent="0.25">
      <c r="A102" t="s">
        <v>263</v>
      </c>
      <c r="B102" t="s">
        <v>213</v>
      </c>
    </row>
    <row r="103" spans="1:2" x14ac:dyDescent="0.25">
      <c r="A103" t="s">
        <v>264</v>
      </c>
      <c r="B103" t="s">
        <v>215</v>
      </c>
    </row>
    <row r="104" spans="1:2" x14ac:dyDescent="0.25">
      <c r="A104" t="s">
        <v>265</v>
      </c>
      <c r="B104" t="s">
        <v>217</v>
      </c>
    </row>
    <row r="105" spans="1:2" x14ac:dyDescent="0.25">
      <c r="A105" t="s">
        <v>266</v>
      </c>
      <c r="B105" t="s">
        <v>219</v>
      </c>
    </row>
    <row r="106" spans="1:2" x14ac:dyDescent="0.25">
      <c r="A106" t="s">
        <v>267</v>
      </c>
      <c r="B106" t="s">
        <v>221</v>
      </c>
    </row>
    <row r="107" spans="1:2" x14ac:dyDescent="0.25">
      <c r="A107" t="s">
        <v>268</v>
      </c>
      <c r="B107" t="s">
        <v>112</v>
      </c>
    </row>
    <row r="108" spans="1:2" x14ac:dyDescent="0.25">
      <c r="A108" t="s">
        <v>269</v>
      </c>
      <c r="B108" t="s">
        <v>117</v>
      </c>
    </row>
    <row r="109" spans="1:2" x14ac:dyDescent="0.25">
      <c r="A109" t="s">
        <v>270</v>
      </c>
      <c r="B109" t="s">
        <v>135</v>
      </c>
    </row>
    <row r="110" spans="1:2" x14ac:dyDescent="0.25">
      <c r="A110" t="s">
        <v>271</v>
      </c>
      <c r="B110" t="s">
        <v>137</v>
      </c>
    </row>
    <row r="111" spans="1:2" x14ac:dyDescent="0.25">
      <c r="A111" t="s">
        <v>272</v>
      </c>
      <c r="B111" t="s">
        <v>122</v>
      </c>
    </row>
    <row r="112" spans="1:2" x14ac:dyDescent="0.25">
      <c r="A112" t="s">
        <v>273</v>
      </c>
      <c r="B112" t="s">
        <v>127</v>
      </c>
    </row>
    <row r="113" spans="1:2" x14ac:dyDescent="0.25">
      <c r="A113" t="s">
        <v>274</v>
      </c>
      <c r="B113" t="s">
        <v>139</v>
      </c>
    </row>
    <row r="114" spans="1:2" x14ac:dyDescent="0.25">
      <c r="A114" t="s">
        <v>275</v>
      </c>
      <c r="B114" t="s">
        <v>141</v>
      </c>
    </row>
    <row r="115" spans="1:2" x14ac:dyDescent="0.25">
      <c r="A115" t="s">
        <v>276</v>
      </c>
      <c r="B115" t="s">
        <v>143</v>
      </c>
    </row>
    <row r="116" spans="1:2" x14ac:dyDescent="0.25">
      <c r="A116" t="s">
        <v>277</v>
      </c>
      <c r="B116" t="s">
        <v>145</v>
      </c>
    </row>
    <row r="117" spans="1:2" x14ac:dyDescent="0.25">
      <c r="A117" t="s">
        <v>278</v>
      </c>
      <c r="B117" t="s">
        <v>147</v>
      </c>
    </row>
    <row r="118" spans="1:2" x14ac:dyDescent="0.25">
      <c r="A118" t="s">
        <v>279</v>
      </c>
      <c r="B118" t="s">
        <v>149</v>
      </c>
    </row>
    <row r="119" spans="1:2" x14ac:dyDescent="0.25">
      <c r="A119" t="s">
        <v>280</v>
      </c>
      <c r="B119" t="s">
        <v>151</v>
      </c>
    </row>
    <row r="120" spans="1:2" x14ac:dyDescent="0.25">
      <c r="A120" t="s">
        <v>281</v>
      </c>
      <c r="B120" t="s">
        <v>153</v>
      </c>
    </row>
    <row r="121" spans="1:2" x14ac:dyDescent="0.25">
      <c r="A121" t="s">
        <v>282</v>
      </c>
      <c r="B121" t="s">
        <v>155</v>
      </c>
    </row>
    <row r="122" spans="1:2" x14ac:dyDescent="0.25">
      <c r="A122" t="s">
        <v>283</v>
      </c>
      <c r="B122" t="s">
        <v>157</v>
      </c>
    </row>
    <row r="123" spans="1:2" x14ac:dyDescent="0.25">
      <c r="A123" t="s">
        <v>284</v>
      </c>
      <c r="B123" t="s">
        <v>161</v>
      </c>
    </row>
    <row r="124" spans="1:2" x14ac:dyDescent="0.25">
      <c r="A124" t="s">
        <v>285</v>
      </c>
      <c r="B124" t="s">
        <v>163</v>
      </c>
    </row>
    <row r="125" spans="1:2" x14ac:dyDescent="0.25">
      <c r="A125" t="s">
        <v>286</v>
      </c>
      <c r="B125" t="s">
        <v>165</v>
      </c>
    </row>
    <row r="126" spans="1:2" x14ac:dyDescent="0.25">
      <c r="A126" t="s">
        <v>287</v>
      </c>
      <c r="B126" t="s">
        <v>167</v>
      </c>
    </row>
    <row r="127" spans="1:2" x14ac:dyDescent="0.25">
      <c r="A127" t="s">
        <v>288</v>
      </c>
      <c r="B127" t="s">
        <v>169</v>
      </c>
    </row>
    <row r="128" spans="1:2" x14ac:dyDescent="0.25">
      <c r="A128" t="s">
        <v>289</v>
      </c>
      <c r="B128" t="s">
        <v>171</v>
      </c>
    </row>
    <row r="129" spans="1:2" x14ac:dyDescent="0.25">
      <c r="A129" t="s">
        <v>290</v>
      </c>
      <c r="B129" t="s">
        <v>175</v>
      </c>
    </row>
    <row r="130" spans="1:2" x14ac:dyDescent="0.25">
      <c r="A130" t="s">
        <v>291</v>
      </c>
      <c r="B130" t="s">
        <v>179</v>
      </c>
    </row>
    <row r="131" spans="1:2" x14ac:dyDescent="0.25">
      <c r="A131" t="s">
        <v>292</v>
      </c>
      <c r="B131" t="s">
        <v>159</v>
      </c>
    </row>
    <row r="132" spans="1:2" x14ac:dyDescent="0.25">
      <c r="A132" t="s">
        <v>293</v>
      </c>
      <c r="B132" t="s">
        <v>173</v>
      </c>
    </row>
    <row r="133" spans="1:2" x14ac:dyDescent="0.25">
      <c r="A133" t="s">
        <v>294</v>
      </c>
      <c r="B133" t="s">
        <v>177</v>
      </c>
    </row>
    <row r="134" spans="1:2" x14ac:dyDescent="0.25">
      <c r="A134" t="s">
        <v>295</v>
      </c>
      <c r="B134" t="s">
        <v>181</v>
      </c>
    </row>
    <row r="135" spans="1:2" x14ac:dyDescent="0.25">
      <c r="A135" t="s">
        <v>296</v>
      </c>
      <c r="B135" t="s">
        <v>183</v>
      </c>
    </row>
    <row r="136" spans="1:2" x14ac:dyDescent="0.25">
      <c r="A136" t="s">
        <v>297</v>
      </c>
      <c r="B136" t="s">
        <v>187</v>
      </c>
    </row>
    <row r="137" spans="1:2" x14ac:dyDescent="0.25">
      <c r="A137" t="s">
        <v>298</v>
      </c>
      <c r="B137" t="s">
        <v>189</v>
      </c>
    </row>
    <row r="138" spans="1:2" x14ac:dyDescent="0.25">
      <c r="A138" t="s">
        <v>299</v>
      </c>
      <c r="B138" t="s">
        <v>191</v>
      </c>
    </row>
    <row r="139" spans="1:2" x14ac:dyDescent="0.25">
      <c r="A139" t="s">
        <v>300</v>
      </c>
      <c r="B139" t="s">
        <v>193</v>
      </c>
    </row>
    <row r="140" spans="1:2" x14ac:dyDescent="0.25">
      <c r="A140" t="s">
        <v>301</v>
      </c>
      <c r="B140" t="s">
        <v>195</v>
      </c>
    </row>
    <row r="141" spans="1:2" x14ac:dyDescent="0.25">
      <c r="A141" t="s">
        <v>302</v>
      </c>
      <c r="B141" t="s">
        <v>197</v>
      </c>
    </row>
    <row r="142" spans="1:2" x14ac:dyDescent="0.25">
      <c r="A142" t="s">
        <v>303</v>
      </c>
      <c r="B142" t="s">
        <v>209</v>
      </c>
    </row>
    <row r="143" spans="1:2" x14ac:dyDescent="0.25">
      <c r="A143" t="s">
        <v>304</v>
      </c>
      <c r="B143" t="s">
        <v>185</v>
      </c>
    </row>
    <row r="144" spans="1:2" x14ac:dyDescent="0.25">
      <c r="A144" t="s">
        <v>305</v>
      </c>
      <c r="B144" t="s">
        <v>199</v>
      </c>
    </row>
    <row r="145" spans="1:2" x14ac:dyDescent="0.25">
      <c r="A145" t="s">
        <v>306</v>
      </c>
      <c r="B145" t="s">
        <v>201</v>
      </c>
    </row>
    <row r="146" spans="1:2" x14ac:dyDescent="0.25">
      <c r="A146" t="s">
        <v>307</v>
      </c>
      <c r="B146" t="s">
        <v>203</v>
      </c>
    </row>
    <row r="147" spans="1:2" x14ac:dyDescent="0.25">
      <c r="A147" t="s">
        <v>308</v>
      </c>
      <c r="B147" t="s">
        <v>205</v>
      </c>
    </row>
    <row r="148" spans="1:2" x14ac:dyDescent="0.25">
      <c r="A148" t="s">
        <v>309</v>
      </c>
      <c r="B148" t="s">
        <v>207</v>
      </c>
    </row>
    <row r="149" spans="1:2" x14ac:dyDescent="0.25">
      <c r="A149" t="s">
        <v>310</v>
      </c>
      <c r="B149" t="s">
        <v>211</v>
      </c>
    </row>
    <row r="150" spans="1:2" x14ac:dyDescent="0.25">
      <c r="A150" t="s">
        <v>311</v>
      </c>
      <c r="B150" t="s">
        <v>213</v>
      </c>
    </row>
    <row r="151" spans="1:2" x14ac:dyDescent="0.25">
      <c r="A151" t="s">
        <v>312</v>
      </c>
      <c r="B151" t="s">
        <v>215</v>
      </c>
    </row>
    <row r="152" spans="1:2" x14ac:dyDescent="0.25">
      <c r="A152" t="s">
        <v>313</v>
      </c>
      <c r="B152" t="s">
        <v>217</v>
      </c>
    </row>
    <row r="153" spans="1:2" x14ac:dyDescent="0.25">
      <c r="A153" t="s">
        <v>314</v>
      </c>
      <c r="B153" t="s">
        <v>219</v>
      </c>
    </row>
    <row r="154" spans="1:2" x14ac:dyDescent="0.25">
      <c r="A154" t="s">
        <v>315</v>
      </c>
      <c r="B154" t="s">
        <v>221</v>
      </c>
    </row>
    <row r="156" spans="1:2" x14ac:dyDescent="0.25">
      <c r="A156" t="s">
        <v>316</v>
      </c>
    </row>
    <row r="157" spans="1:2" x14ac:dyDescent="0.25">
      <c r="A157">
        <v>1</v>
      </c>
      <c r="B157" t="s">
        <v>112</v>
      </c>
    </row>
    <row r="158" spans="1:2" x14ac:dyDescent="0.25">
      <c r="A158">
        <v>2</v>
      </c>
      <c r="B158" t="s">
        <v>117</v>
      </c>
    </row>
    <row r="159" spans="1:2" x14ac:dyDescent="0.25">
      <c r="A159">
        <v>3</v>
      </c>
      <c r="B159" t="s">
        <v>135</v>
      </c>
    </row>
    <row r="160" spans="1:2" x14ac:dyDescent="0.25">
      <c r="A160">
        <v>4</v>
      </c>
      <c r="B160" t="s">
        <v>137</v>
      </c>
    </row>
    <row r="161" spans="1:2" x14ac:dyDescent="0.25">
      <c r="A161">
        <v>5</v>
      </c>
      <c r="B161" t="s">
        <v>122</v>
      </c>
    </row>
    <row r="162" spans="1:2" x14ac:dyDescent="0.25">
      <c r="A162">
        <v>6</v>
      </c>
      <c r="B162" t="s">
        <v>127</v>
      </c>
    </row>
    <row r="163" spans="1:2" x14ac:dyDescent="0.25">
      <c r="A163">
        <v>7</v>
      </c>
      <c r="B163" t="s">
        <v>139</v>
      </c>
    </row>
    <row r="164" spans="1:2" x14ac:dyDescent="0.25">
      <c r="A164">
        <v>8</v>
      </c>
      <c r="B164" t="s">
        <v>141</v>
      </c>
    </row>
    <row r="165" spans="1:2" x14ac:dyDescent="0.25">
      <c r="A165">
        <v>9</v>
      </c>
      <c r="B165" t="s">
        <v>143</v>
      </c>
    </row>
    <row r="166" spans="1:2" x14ac:dyDescent="0.25">
      <c r="A166">
        <v>10</v>
      </c>
      <c r="B166" t="s">
        <v>145</v>
      </c>
    </row>
    <row r="167" spans="1:2" x14ac:dyDescent="0.25">
      <c r="A167">
        <v>11</v>
      </c>
      <c r="B167" t="s">
        <v>147</v>
      </c>
    </row>
    <row r="168" spans="1:2" x14ac:dyDescent="0.25">
      <c r="A168">
        <v>12</v>
      </c>
      <c r="B168" t="s">
        <v>149</v>
      </c>
    </row>
    <row r="169" spans="1:2" x14ac:dyDescent="0.25">
      <c r="A169">
        <v>13</v>
      </c>
      <c r="B169" t="s">
        <v>151</v>
      </c>
    </row>
    <row r="170" spans="1:2" x14ac:dyDescent="0.25">
      <c r="A170">
        <v>14</v>
      </c>
      <c r="B170" t="s">
        <v>153</v>
      </c>
    </row>
    <row r="171" spans="1:2" x14ac:dyDescent="0.25">
      <c r="A171">
        <v>15</v>
      </c>
      <c r="B171" t="s">
        <v>155</v>
      </c>
    </row>
    <row r="172" spans="1:2" x14ac:dyDescent="0.25">
      <c r="A172">
        <v>16</v>
      </c>
      <c r="B172" t="s">
        <v>157</v>
      </c>
    </row>
    <row r="173" spans="1:2" x14ac:dyDescent="0.25">
      <c r="A173">
        <v>17</v>
      </c>
      <c r="B173" t="s">
        <v>161</v>
      </c>
    </row>
    <row r="174" spans="1:2" x14ac:dyDescent="0.25">
      <c r="A174">
        <v>18</v>
      </c>
      <c r="B174" t="s">
        <v>163</v>
      </c>
    </row>
    <row r="175" spans="1:2" x14ac:dyDescent="0.25">
      <c r="A175">
        <v>19</v>
      </c>
      <c r="B175" t="s">
        <v>165</v>
      </c>
    </row>
    <row r="176" spans="1:2" x14ac:dyDescent="0.25">
      <c r="A176">
        <v>20</v>
      </c>
      <c r="B176" t="s">
        <v>167</v>
      </c>
    </row>
    <row r="177" spans="1:2" x14ac:dyDescent="0.25">
      <c r="A177">
        <v>21</v>
      </c>
      <c r="B177" t="s">
        <v>169</v>
      </c>
    </row>
    <row r="178" spans="1:2" x14ac:dyDescent="0.25">
      <c r="A178">
        <v>22</v>
      </c>
      <c r="B178" t="s">
        <v>171</v>
      </c>
    </row>
    <row r="179" spans="1:2" x14ac:dyDescent="0.25">
      <c r="A179">
        <v>23</v>
      </c>
      <c r="B179" t="s">
        <v>175</v>
      </c>
    </row>
    <row r="180" spans="1:2" x14ac:dyDescent="0.25">
      <c r="A180">
        <v>24</v>
      </c>
      <c r="B180" t="s">
        <v>179</v>
      </c>
    </row>
    <row r="181" spans="1:2" x14ac:dyDescent="0.25">
      <c r="A181">
        <v>25</v>
      </c>
      <c r="B181" t="s">
        <v>159</v>
      </c>
    </row>
    <row r="182" spans="1:2" x14ac:dyDescent="0.25">
      <c r="A182">
        <v>26</v>
      </c>
      <c r="B182" t="s">
        <v>173</v>
      </c>
    </row>
    <row r="183" spans="1:2" x14ac:dyDescent="0.25">
      <c r="A183">
        <v>27</v>
      </c>
      <c r="B183" t="s">
        <v>177</v>
      </c>
    </row>
    <row r="184" spans="1:2" x14ac:dyDescent="0.25">
      <c r="A184">
        <v>28</v>
      </c>
      <c r="B184" t="s">
        <v>181</v>
      </c>
    </row>
    <row r="185" spans="1:2" x14ac:dyDescent="0.25">
      <c r="A185">
        <v>29</v>
      </c>
      <c r="B185" t="s">
        <v>183</v>
      </c>
    </row>
    <row r="186" spans="1:2" x14ac:dyDescent="0.25">
      <c r="A186">
        <v>30</v>
      </c>
      <c r="B186" t="s">
        <v>187</v>
      </c>
    </row>
    <row r="187" spans="1:2" x14ac:dyDescent="0.25">
      <c r="A187">
        <v>31</v>
      </c>
      <c r="B187" t="s">
        <v>189</v>
      </c>
    </row>
    <row r="188" spans="1:2" x14ac:dyDescent="0.25">
      <c r="A188">
        <v>32</v>
      </c>
      <c r="B188" t="s">
        <v>191</v>
      </c>
    </row>
    <row r="189" spans="1:2" x14ac:dyDescent="0.25">
      <c r="A189">
        <v>33</v>
      </c>
      <c r="B189" t="s">
        <v>193</v>
      </c>
    </row>
    <row r="190" spans="1:2" x14ac:dyDescent="0.25">
      <c r="A190">
        <v>34</v>
      </c>
      <c r="B190" t="s">
        <v>195</v>
      </c>
    </row>
    <row r="191" spans="1:2" x14ac:dyDescent="0.25">
      <c r="A191">
        <v>35</v>
      </c>
      <c r="B191" t="s">
        <v>197</v>
      </c>
    </row>
    <row r="192" spans="1:2" x14ac:dyDescent="0.25">
      <c r="A192">
        <v>36</v>
      </c>
      <c r="B192" t="s">
        <v>209</v>
      </c>
    </row>
    <row r="193" spans="1:2" x14ac:dyDescent="0.25">
      <c r="A193">
        <v>37</v>
      </c>
      <c r="B193" t="s">
        <v>185</v>
      </c>
    </row>
    <row r="194" spans="1:2" x14ac:dyDescent="0.25">
      <c r="A194">
        <v>38</v>
      </c>
      <c r="B194" t="s">
        <v>199</v>
      </c>
    </row>
    <row r="195" spans="1:2" x14ac:dyDescent="0.25">
      <c r="A195">
        <v>39</v>
      </c>
      <c r="B195" t="s">
        <v>201</v>
      </c>
    </row>
    <row r="196" spans="1:2" x14ac:dyDescent="0.25">
      <c r="A196">
        <v>40</v>
      </c>
      <c r="B196" t="s">
        <v>203</v>
      </c>
    </row>
    <row r="197" spans="1:2" x14ac:dyDescent="0.25">
      <c r="A197">
        <v>41</v>
      </c>
      <c r="B197" t="s">
        <v>205</v>
      </c>
    </row>
    <row r="198" spans="1:2" x14ac:dyDescent="0.25">
      <c r="A198">
        <v>42</v>
      </c>
      <c r="B198" t="s">
        <v>207</v>
      </c>
    </row>
    <row r="199" spans="1:2" x14ac:dyDescent="0.25">
      <c r="A199">
        <v>43</v>
      </c>
      <c r="B199" t="s">
        <v>211</v>
      </c>
    </row>
    <row r="200" spans="1:2" x14ac:dyDescent="0.25">
      <c r="A200">
        <v>44</v>
      </c>
      <c r="B200" t="s">
        <v>213</v>
      </c>
    </row>
    <row r="201" spans="1:2" x14ac:dyDescent="0.25">
      <c r="A201">
        <v>45</v>
      </c>
      <c r="B201" t="s">
        <v>215</v>
      </c>
    </row>
    <row r="202" spans="1:2" x14ac:dyDescent="0.25">
      <c r="A202">
        <v>46</v>
      </c>
      <c r="B202" t="s">
        <v>217</v>
      </c>
    </row>
    <row r="203" spans="1:2" x14ac:dyDescent="0.25">
      <c r="A203">
        <v>47</v>
      </c>
      <c r="B203" t="s">
        <v>219</v>
      </c>
    </row>
    <row r="204" spans="1:2" x14ac:dyDescent="0.25">
      <c r="A204">
        <v>48</v>
      </c>
      <c r="B204" t="s">
        <v>221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workbookViewId="0">
      <selection activeCell="C3" sqref="C3"/>
    </sheetView>
  </sheetViews>
  <sheetFormatPr defaultRowHeight="15" x14ac:dyDescent="0.25"/>
  <cols>
    <col min="1" max="1" width="14.42578125" customWidth="1"/>
    <col min="2" max="2" width="11.7109375" bestFit="1" customWidth="1"/>
    <col min="3" max="3" width="14.85546875" customWidth="1"/>
    <col min="4" max="4" width="8.85546875" bestFit="1" customWidth="1"/>
  </cols>
  <sheetData>
    <row r="1" spans="1:5" x14ac:dyDescent="0.25">
      <c r="A1" s="11" t="s">
        <v>59</v>
      </c>
      <c r="B1" s="11" t="s">
        <v>60</v>
      </c>
      <c r="C1" s="11" t="s">
        <v>61</v>
      </c>
      <c r="D1" s="11" t="s">
        <v>321</v>
      </c>
      <c r="E1" s="11" t="s">
        <v>62</v>
      </c>
    </row>
    <row r="2" spans="1:5" x14ac:dyDescent="0.25">
      <c r="A2" t="s">
        <v>322</v>
      </c>
      <c r="B2" t="s">
        <v>324</v>
      </c>
      <c r="C2" t="s">
        <v>330</v>
      </c>
      <c r="D2" t="s">
        <v>326</v>
      </c>
      <c r="E2" t="s">
        <v>64</v>
      </c>
    </row>
    <row r="3" spans="1:5" x14ac:dyDescent="0.25">
      <c r="A3" t="s">
        <v>323</v>
      </c>
      <c r="B3" t="s">
        <v>325</v>
      </c>
      <c r="C3" t="s">
        <v>337</v>
      </c>
      <c r="D3" t="s">
        <v>327</v>
      </c>
      <c r="E3" t="s">
        <v>63</v>
      </c>
    </row>
    <row r="4" spans="1:5" x14ac:dyDescent="0.25">
      <c r="A4" t="s">
        <v>328</v>
      </c>
      <c r="E4" t="s">
        <v>65</v>
      </c>
    </row>
    <row r="5" spans="1:5" x14ac:dyDescent="0.25">
      <c r="A5" t="s">
        <v>329</v>
      </c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7</vt:i4>
      </vt:variant>
    </vt:vector>
  </HeadingPairs>
  <TitlesOfParts>
    <vt:vector size="13" baseType="lpstr">
      <vt:lpstr>Instructions</vt:lpstr>
      <vt:lpstr>Prepared Library</vt:lpstr>
      <vt:lpstr>Sheet3</vt:lpstr>
      <vt:lpstr>CSV</vt:lpstr>
      <vt:lpstr>NEB i7</vt:lpstr>
      <vt:lpstr>Run Types</vt:lpstr>
      <vt:lpstr>HiSeq</vt:lpstr>
      <vt:lpstr>MiniSeq</vt:lpstr>
      <vt:lpstr>MiSeq</vt:lpstr>
      <vt:lpstr>NextSeq</vt:lpstr>
      <vt:lpstr>NovaSeq</vt:lpstr>
      <vt:lpstr>Instructions!Print_Area</vt:lpstr>
      <vt:lpstr>'Prepared Library'!Print_Area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 Bryksin</dc:creator>
  <cp:lastModifiedBy>Anton Bryksin</cp:lastModifiedBy>
  <cp:lastPrinted>2018-11-28T16:42:12Z</cp:lastPrinted>
  <dcterms:created xsi:type="dcterms:W3CDTF">2012-12-17T23:25:51Z</dcterms:created>
  <dcterms:modified xsi:type="dcterms:W3CDTF">2018-11-28T16:56:11Z</dcterms:modified>
</cp:coreProperties>
</file>